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2407FB5B-83D5-4227-9182-3872206CFDFD}" xr6:coauthVersionLast="45" xr6:coauthVersionMax="45" xr10:uidLastSave="{00000000-0000-0000-0000-000000000000}"/>
  <bookViews>
    <workbookView xWindow="-120" yWindow="-120" windowWidth="29040" windowHeight="15840" xr2:uid="{85D8E7E3-6F58-4182-9446-FF0A2D5D4EB5}"/>
  </bookViews>
  <sheets>
    <sheet name="SiRUP 31 des" sheetId="2" r:id="rId1"/>
    <sheet name="Sheet1" sheetId="1" r:id="rId2"/>
  </sheets>
  <definedNames>
    <definedName name="_xlnm.Print_Area" localSheetId="0">'SiRUP 31 des'!$B$1:$H$49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2" l="1"/>
  <c r="E6" i="2"/>
  <c r="F6" i="2" s="1"/>
  <c r="F8" i="2"/>
  <c r="G8" i="2"/>
  <c r="H8" i="2"/>
  <c r="L8" i="2"/>
  <c r="F9" i="2"/>
  <c r="G9" i="2"/>
  <c r="H9" i="2"/>
  <c r="F10" i="2"/>
  <c r="G10" i="2"/>
  <c r="G6" i="2" s="1"/>
  <c r="H6" i="2" s="1"/>
  <c r="F11" i="2"/>
  <c r="G11" i="2"/>
  <c r="H11" i="2"/>
  <c r="F12" i="2"/>
  <c r="G12" i="2"/>
  <c r="H12" i="2"/>
  <c r="F13" i="2"/>
  <c r="G13" i="2"/>
  <c r="H13" i="2"/>
  <c r="F14" i="2"/>
  <c r="G14" i="2"/>
  <c r="H14" i="2" s="1"/>
  <c r="F15" i="2"/>
  <c r="G15" i="2"/>
  <c r="H15" i="2"/>
  <c r="F16" i="2"/>
  <c r="G16" i="2"/>
  <c r="H16" i="2"/>
  <c r="F18" i="2"/>
  <c r="G18" i="2"/>
  <c r="H18" i="2"/>
  <c r="F19" i="2"/>
  <c r="G19" i="2"/>
  <c r="H19" i="2" s="1"/>
  <c r="F20" i="2"/>
  <c r="G20" i="2"/>
  <c r="H20" i="2"/>
  <c r="F21" i="2"/>
  <c r="G21" i="2"/>
  <c r="H21" i="2"/>
  <c r="F22" i="2"/>
  <c r="G22" i="2"/>
  <c r="H22" i="2"/>
  <c r="F23" i="2"/>
  <c r="G23" i="2"/>
  <c r="H23" i="2" s="1"/>
  <c r="F24" i="2"/>
  <c r="G24" i="2"/>
  <c r="H24" i="2"/>
  <c r="F25" i="2"/>
  <c r="G25" i="2"/>
  <c r="H25" i="2"/>
  <c r="F26" i="2"/>
  <c r="G26" i="2"/>
  <c r="H26" i="2"/>
  <c r="F27" i="2"/>
  <c r="G27" i="2"/>
  <c r="H27" i="2" s="1"/>
  <c r="F28" i="2"/>
  <c r="G28" i="2"/>
  <c r="H28" i="2"/>
  <c r="F29" i="2"/>
  <c r="G29" i="2"/>
  <c r="H29" i="2"/>
  <c r="F30" i="2"/>
  <c r="G30" i="2"/>
  <c r="H30" i="2"/>
  <c r="L30" i="2"/>
  <c r="F31" i="2"/>
  <c r="G31" i="2"/>
  <c r="H31" i="2"/>
  <c r="F32" i="2"/>
  <c r="G32" i="2"/>
  <c r="H32" i="2" s="1"/>
  <c r="F33" i="2"/>
  <c r="G33" i="2"/>
  <c r="H33" i="2"/>
  <c r="F34" i="2"/>
  <c r="G34" i="2"/>
  <c r="H34" i="2"/>
  <c r="F35" i="2"/>
  <c r="G35" i="2"/>
  <c r="H35" i="2"/>
  <c r="F37" i="2"/>
  <c r="G37" i="2"/>
  <c r="H37" i="2" s="1"/>
  <c r="F38" i="2"/>
  <c r="G38" i="2"/>
  <c r="H38" i="2"/>
  <c r="F39" i="2"/>
  <c r="G39" i="2"/>
  <c r="H39" i="2"/>
  <c r="F40" i="2"/>
  <c r="G40" i="2"/>
  <c r="H40" i="2" s="1"/>
  <c r="F41" i="2"/>
  <c r="G41" i="2"/>
  <c r="H41" i="2" s="1"/>
  <c r="F43" i="2"/>
  <c r="G43" i="2"/>
  <c r="H43" i="2"/>
  <c r="F44" i="2"/>
  <c r="G44" i="2"/>
  <c r="H44" i="2"/>
  <c r="F45" i="2"/>
  <c r="G45" i="2"/>
  <c r="H45" i="2"/>
  <c r="F46" i="2"/>
  <c r="G46" i="2"/>
  <c r="H46" i="2" s="1"/>
  <c r="F47" i="2"/>
  <c r="G47" i="2"/>
  <c r="H47" i="2"/>
  <c r="F48" i="2"/>
  <c r="G48" i="2"/>
  <c r="H48" i="2"/>
  <c r="H10" i="2" l="1"/>
</calcChain>
</file>

<file path=xl/sharedStrings.xml><?xml version="1.0" encoding="utf-8"?>
<sst xmlns="http://schemas.openxmlformats.org/spreadsheetml/2006/main" count="65" uniqueCount="57">
  <si>
    <t>sumber data : https://sirup.lkpp.go.id/sirup/ro/rekap/klpd/D301</t>
  </si>
  <si>
    <t>Dinas Peternakan &amp; Keswan</t>
  </si>
  <si>
    <t>Dinas PMPD Dukcapil</t>
  </si>
  <si>
    <t>Bappenda</t>
  </si>
  <si>
    <t>Dinas ESDM</t>
  </si>
  <si>
    <t>Sekretariat Daerah</t>
  </si>
  <si>
    <t>Dinas P3A P2 KB</t>
  </si>
  <si>
    <t>OPD yg Mengumumkan RUP Melebihi Pagu DPPA</t>
  </si>
  <si>
    <t>Dinas Pariwisata</t>
  </si>
  <si>
    <t>RS H.L. Manambai Abd Kadir</t>
  </si>
  <si>
    <t>Dinas Pertanian dan Perkebunan</t>
  </si>
  <si>
    <t>Dinas Sosial</t>
  </si>
  <si>
    <t>Dinas Perkim</t>
  </si>
  <si>
    <t>OPD yg Mengumumkan RUP &lt; 80% dari Pagu DPPA</t>
  </si>
  <si>
    <t>Dinas LH dan Kehutanan</t>
  </si>
  <si>
    <t>Disnakertrans</t>
  </si>
  <si>
    <t>Dinas Perhubungan</t>
  </si>
  <si>
    <t>Dinas Kelautan dan Perikanan</t>
  </si>
  <si>
    <t>Dinas PUPR</t>
  </si>
  <si>
    <t>Dinas Perindustrian</t>
  </si>
  <si>
    <t>Dinas Koperasi UKM</t>
  </si>
  <si>
    <t>Badan Penghubung Daerah</t>
  </si>
  <si>
    <t>Dinas Kesehatan</t>
  </si>
  <si>
    <t>Sekretariat DPRD + DPRD</t>
  </si>
  <si>
    <t>Dispora</t>
  </si>
  <si>
    <t>Satuan Pol PP</t>
  </si>
  <si>
    <t>BPKAD + SKPKD</t>
  </si>
  <si>
    <t>Inspektorat</t>
  </si>
  <si>
    <t>Diskominfotik</t>
  </si>
  <si>
    <t>BPBD</t>
  </si>
  <si>
    <t>BPSDM</t>
  </si>
  <si>
    <t>Badan Kepegawaian Daerah</t>
  </si>
  <si>
    <t>OPD yg Mengumumkan RUP &gt; 80% s.d. 99,99% dari Pagu DPPA</t>
  </si>
  <si>
    <t>Dinas Ketahanan Pangan</t>
  </si>
  <si>
    <t xml:space="preserve"> </t>
  </si>
  <si>
    <t>RSUD Provinsi</t>
  </si>
  <si>
    <t>Dinas Perpustakaan &amp; Kearsipan</t>
  </si>
  <si>
    <t>Dinas Perdagangan</t>
  </si>
  <si>
    <t>Dinas Penanaman Modal PTSP</t>
  </si>
  <si>
    <t>Bappeda</t>
  </si>
  <si>
    <t>Bakesbang Poldagri</t>
  </si>
  <si>
    <t>RSJ Mutiara Sukma</t>
  </si>
  <si>
    <t>Dinas Dikbud</t>
  </si>
  <si>
    <t>OPD yg Mengumumkan RUP Sesuai Pagu DPPA</t>
  </si>
  <si>
    <t>Total</t>
  </si>
  <si>
    <t>%</t>
  </si>
  <si>
    <t>(Rp.juta)</t>
  </si>
  <si>
    <t>Pagu Yg Blm Diumumkan Dlm SiRUP</t>
  </si>
  <si>
    <t xml:space="preserve">Pagu RUP Yg Sdh Di Umumkan </t>
  </si>
  <si>
    <t>Pagu DPA (Rp.juta)</t>
  </si>
  <si>
    <t>OPD</t>
  </si>
  <si>
    <t>No</t>
  </si>
  <si>
    <t>Blm Diumumkan</t>
  </si>
  <si>
    <t xml:space="preserve">Sdh Di Umumkan </t>
  </si>
  <si>
    <t>Pagu DPPA (Rp.juta)</t>
  </si>
  <si>
    <t>Status : 31 Desember 2019</t>
  </si>
  <si>
    <r>
      <t>PROGRES Si</t>
    </r>
    <r>
      <rPr>
        <b/>
        <sz val="18"/>
        <color indexed="10"/>
        <rFont val="Arial"/>
        <family val="2"/>
      </rPr>
      <t>RUP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</si>
</sst>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* #,##0.00_);_(* \(#,##0.00\);_(* &quot;-&quot;_);_(@_)"/>
    <numFmt numFmtId="166" formatCode="_(* #,##0.00_);_(* \(#,##0.00\);_(* &quot;-&quot;??_);_(@_)"/>
    <numFmt numFmtId="167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rgb="FFFF0000"/>
      <name val="Arial"/>
      <family val="2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rgb="FFFF0000"/>
      <name val="Arial"/>
      <family val="2"/>
    </font>
    <font>
      <b/>
      <sz val="15"/>
      <color theme="1"/>
      <name val="Arial"/>
      <family val="2"/>
    </font>
    <font>
      <b/>
      <sz val="16"/>
      <color rgb="FF007434"/>
      <name val="Arial"/>
      <family val="2"/>
    </font>
    <font>
      <sz val="16"/>
      <color rgb="FF006600"/>
      <name val="Arial"/>
      <family val="2"/>
    </font>
    <font>
      <b/>
      <sz val="16"/>
      <color rgb="FF006600"/>
      <name val="Arial"/>
      <family val="2"/>
    </font>
    <font>
      <sz val="16"/>
      <color rgb="FF0000FF"/>
      <name val="Arial"/>
      <family val="2"/>
    </font>
    <font>
      <b/>
      <sz val="16"/>
      <color rgb="FF0000FF"/>
      <name val="Arial"/>
      <family val="2"/>
    </font>
    <font>
      <b/>
      <i/>
      <sz val="14"/>
      <color theme="1"/>
      <name val="Arial"/>
      <family val="2"/>
    </font>
    <font>
      <b/>
      <sz val="18"/>
      <color theme="1"/>
      <name val="Arial"/>
      <family val="2"/>
    </font>
    <font>
      <b/>
      <sz val="17"/>
      <color theme="1"/>
      <name val="Arial"/>
      <family val="2"/>
    </font>
    <font>
      <b/>
      <sz val="17"/>
      <color rgb="FFFF0000"/>
      <name val="Arial"/>
      <family val="2"/>
    </font>
    <font>
      <b/>
      <sz val="17"/>
      <color theme="0"/>
      <name val="Arial"/>
      <family val="2"/>
    </font>
    <font>
      <b/>
      <sz val="18"/>
      <color indexed="10"/>
      <name val="Arial"/>
      <family val="2"/>
    </font>
    <font>
      <b/>
      <sz val="14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1F4F9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818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5" fontId="5" fillId="0" borderId="0" xfId="1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2" borderId="0" xfId="0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66" fontId="7" fillId="3" borderId="1" xfId="2" applyFont="1" applyFill="1" applyBorder="1" applyAlignment="1">
      <alignment horizontal="left" vertical="center"/>
    </xf>
    <xf numFmtId="167" fontId="7" fillId="3" borderId="2" xfId="2" applyNumberFormat="1" applyFont="1" applyFill="1" applyBorder="1" applyAlignment="1">
      <alignment horizontal="center" vertical="center"/>
    </xf>
    <xf numFmtId="166" fontId="7" fillId="3" borderId="3" xfId="2" applyFont="1" applyFill="1" applyBorder="1" applyAlignment="1">
      <alignment horizontal="center" vertical="center"/>
    </xf>
    <xf numFmtId="167" fontId="7" fillId="3" borderId="1" xfId="2" applyNumberFormat="1" applyFont="1" applyFill="1" applyBorder="1" applyAlignment="1">
      <alignment horizontal="center" vertical="center"/>
    </xf>
    <xf numFmtId="167" fontId="7" fillId="3" borderId="1" xfId="2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7" fontId="7" fillId="3" borderId="5" xfId="2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166" fontId="7" fillId="0" borderId="1" xfId="2" applyFont="1" applyFill="1" applyBorder="1" applyAlignment="1">
      <alignment horizontal="left" vertical="center"/>
    </xf>
    <xf numFmtId="167" fontId="7" fillId="0" borderId="5" xfId="2" applyNumberFormat="1" applyFont="1" applyFill="1" applyBorder="1" applyAlignment="1">
      <alignment horizontal="center" vertical="center"/>
    </xf>
    <xf numFmtId="166" fontId="7" fillId="0" borderId="3" xfId="2" applyFont="1" applyFill="1" applyBorder="1" applyAlignment="1">
      <alignment horizontal="center" vertical="center"/>
    </xf>
    <xf numFmtId="167" fontId="7" fillId="0" borderId="1" xfId="2" applyNumberFormat="1" applyFont="1" applyFill="1" applyBorder="1" applyAlignment="1">
      <alignment horizontal="center" vertical="center"/>
    </xf>
    <xf numFmtId="167" fontId="7" fillId="0" borderId="1" xfId="2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167" fontId="2" fillId="0" borderId="0" xfId="0" applyNumberFormat="1" applyFont="1" applyAlignment="1">
      <alignment vertical="center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166" fontId="9" fillId="0" borderId="1" xfId="2" applyFont="1" applyFill="1" applyBorder="1" applyAlignment="1">
      <alignment horizontal="left" vertical="center"/>
    </xf>
    <xf numFmtId="167" fontId="9" fillId="0" borderId="5" xfId="2" applyNumberFormat="1" applyFont="1" applyFill="1" applyBorder="1" applyAlignment="1">
      <alignment horizontal="center" vertical="center"/>
    </xf>
    <xf numFmtId="166" fontId="9" fillId="0" borderId="3" xfId="2" applyFont="1" applyFill="1" applyBorder="1" applyAlignment="1">
      <alignment horizontal="center" vertical="center"/>
    </xf>
    <xf numFmtId="167" fontId="9" fillId="0" borderId="1" xfId="2" applyNumberFormat="1" applyFont="1" applyFill="1" applyBorder="1" applyAlignment="1">
      <alignment horizontal="center" vertical="center"/>
    </xf>
    <xf numFmtId="167" fontId="9" fillId="0" borderId="1" xfId="2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2" fontId="2" fillId="0" borderId="0" xfId="0" applyNumberFormat="1" applyFont="1" applyAlignment="1">
      <alignment vertical="center"/>
    </xf>
    <xf numFmtId="166" fontId="9" fillId="0" borderId="3" xfId="2" applyFont="1" applyFill="1" applyBorder="1" applyAlignment="1">
      <alignment horizontal="right" vertical="center"/>
    </xf>
    <xf numFmtId="0" fontId="9" fillId="0" borderId="6" xfId="0" applyFont="1" applyBorder="1" applyAlignment="1">
      <alignment vertical="center" wrapText="1"/>
    </xf>
    <xf numFmtId="167" fontId="9" fillId="0" borderId="0" xfId="2" applyNumberFormat="1" applyFont="1" applyFill="1" applyBorder="1" applyAlignment="1">
      <alignment horizontal="center" vertical="center"/>
    </xf>
    <xf numFmtId="166" fontId="9" fillId="0" borderId="8" xfId="2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167" fontId="10" fillId="0" borderId="0" xfId="0" applyNumberFormat="1" applyFont="1" applyAlignment="1">
      <alignment vertical="center"/>
    </xf>
    <xf numFmtId="167" fontId="11" fillId="0" borderId="0" xfId="2" applyNumberFormat="1" applyFont="1" applyFill="1" applyAlignment="1">
      <alignment vertical="center"/>
    </xf>
    <xf numFmtId="166" fontId="9" fillId="0" borderId="1" xfId="2" applyFont="1" applyFill="1" applyBorder="1" applyAlignment="1">
      <alignment vertical="center"/>
    </xf>
    <xf numFmtId="167" fontId="9" fillId="0" borderId="5" xfId="2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167" fontId="13" fillId="0" borderId="0" xfId="0" applyNumberFormat="1" applyFont="1" applyAlignment="1">
      <alignment vertical="center"/>
    </xf>
    <xf numFmtId="0" fontId="13" fillId="0" borderId="1" xfId="2" applyNumberFormat="1" applyFont="1" applyFill="1" applyBorder="1" applyAlignment="1">
      <alignment horizontal="right" vertical="center"/>
    </xf>
    <xf numFmtId="0" fontId="13" fillId="0" borderId="5" xfId="2" applyNumberFormat="1" applyFont="1" applyFill="1" applyBorder="1" applyAlignment="1">
      <alignment horizontal="right" vertical="center"/>
    </xf>
    <xf numFmtId="167" fontId="13" fillId="0" borderId="3" xfId="2" applyNumberFormat="1" applyFont="1" applyFill="1" applyBorder="1" applyAlignment="1">
      <alignment horizontal="center" vertical="center"/>
    </xf>
    <xf numFmtId="167" fontId="13" fillId="0" borderId="1" xfId="2" applyNumberFormat="1" applyFont="1" applyFill="1" applyBorder="1" applyAlignment="1">
      <alignment horizontal="center" vertical="center"/>
    </xf>
    <xf numFmtId="167" fontId="13" fillId="0" borderId="1" xfId="2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2" applyNumberFormat="1" applyFont="1" applyFill="1" applyBorder="1" applyAlignment="1">
      <alignment vertical="center"/>
    </xf>
    <xf numFmtId="0" fontId="13" fillId="0" borderId="0" xfId="2" applyNumberFormat="1" applyFont="1" applyFill="1" applyBorder="1" applyAlignment="1">
      <alignment vertical="center"/>
    </xf>
    <xf numFmtId="167" fontId="13" fillId="0" borderId="9" xfId="2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7" xfId="2" applyNumberFormat="1" applyFont="1" applyFill="1" applyBorder="1" applyAlignment="1">
      <alignment vertical="center"/>
    </xf>
    <xf numFmtId="167" fontId="13" fillId="0" borderId="8" xfId="2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13" fillId="0" borderId="5" xfId="2" applyNumberFormat="1" applyFont="1" applyFill="1" applyBorder="1" applyAlignment="1">
      <alignment vertical="center"/>
    </xf>
    <xf numFmtId="0" fontId="13" fillId="0" borderId="10" xfId="2" applyNumberFormat="1" applyFont="1" applyFill="1" applyBorder="1" applyAlignment="1">
      <alignment vertical="center"/>
    </xf>
    <xf numFmtId="167" fontId="13" fillId="0" borderId="9" xfId="2" applyNumberFormat="1" applyFont="1" applyFill="1" applyBorder="1" applyAlignment="1">
      <alignment horizontal="right" vertical="center"/>
    </xf>
    <xf numFmtId="0" fontId="13" fillId="0" borderId="11" xfId="0" applyFont="1" applyBorder="1" applyAlignment="1">
      <alignment vertical="center" wrapText="1"/>
    </xf>
    <xf numFmtId="167" fontId="13" fillId="0" borderId="12" xfId="2" applyNumberFormat="1" applyFont="1" applyFill="1" applyBorder="1" applyAlignment="1">
      <alignment horizontal="center" vertical="center"/>
    </xf>
    <xf numFmtId="2" fontId="14" fillId="0" borderId="0" xfId="0" quotePrefix="1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5" fillId="5" borderId="0" xfId="0" applyFont="1" applyFill="1" applyAlignment="1">
      <alignment horizontal="center" vertical="center"/>
    </xf>
    <xf numFmtId="167" fontId="16" fillId="5" borderId="0" xfId="2" applyNumberFormat="1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 vertical="center" wrapText="1"/>
    </xf>
    <xf numFmtId="0" fontId="16" fillId="5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2" fontId="15" fillId="6" borderId="13" xfId="0" applyNumberFormat="1" applyFont="1" applyFill="1" applyBorder="1" applyAlignment="1">
      <alignment horizontal="center" vertical="center"/>
    </xf>
    <xf numFmtId="167" fontId="16" fillId="6" borderId="13" xfId="2" applyNumberFormat="1" applyFont="1" applyFill="1" applyBorder="1" applyAlignment="1">
      <alignment horizontal="center" vertical="center" wrapText="1"/>
    </xf>
    <xf numFmtId="2" fontId="15" fillId="6" borderId="14" xfId="0" applyNumberFormat="1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167" fontId="16" fillId="5" borderId="16" xfId="2" applyNumberFormat="1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center" vertical="center"/>
    </xf>
    <xf numFmtId="0" fontId="17" fillId="5" borderId="18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167" fontId="16" fillId="0" borderId="16" xfId="2" applyNumberFormat="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167" fontId="16" fillId="5" borderId="6" xfId="2" applyNumberFormat="1" applyFont="1" applyFill="1" applyBorder="1" applyAlignment="1">
      <alignment horizontal="center" vertical="center" wrapText="1"/>
    </xf>
    <xf numFmtId="167" fontId="16" fillId="5" borderId="2" xfId="2" applyNumberFormat="1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19" xfId="0" applyFont="1" applyFill="1" applyBorder="1" applyAlignment="1">
      <alignment horizontal="center" vertical="center" wrapText="1"/>
    </xf>
    <xf numFmtId="0" fontId="16" fillId="5" borderId="19" xfId="0" applyFont="1" applyFill="1" applyBorder="1" applyAlignment="1">
      <alignment horizontal="center" vertical="center"/>
    </xf>
    <xf numFmtId="0" fontId="17" fillId="5" borderId="19" xfId="0" applyFont="1" applyFill="1" applyBorder="1" applyAlignment="1">
      <alignment horizontal="center" vertical="center"/>
    </xf>
    <xf numFmtId="0" fontId="18" fillId="5" borderId="19" xfId="0" applyFont="1" applyFill="1" applyBorder="1" applyAlignment="1">
      <alignment horizontal="center" vertical="center"/>
    </xf>
    <xf numFmtId="167" fontId="18" fillId="7" borderId="6" xfId="2" applyNumberFormat="1" applyFont="1" applyFill="1" applyBorder="1" applyAlignment="1">
      <alignment horizontal="center" vertical="center" wrapText="1"/>
    </xf>
    <xf numFmtId="167" fontId="18" fillId="7" borderId="2" xfId="2" applyNumberFormat="1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4" fillId="0" borderId="10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</cellXfs>
  <cellStyles count="3">
    <cellStyle name="Comma [0] 2" xfId="1" xr:uid="{5DCDD4D5-558A-478C-B7F8-3EFF29A307F4}"/>
    <cellStyle name="Comma 2" xfId="2" xr:uid="{6426A7B2-CEBF-451F-97A5-C4370DF3E4F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30480</xdr:colOff>
      <xdr:row>1</xdr:row>
      <xdr:rowOff>7620</xdr:rowOff>
    </xdr:from>
    <xdr:ext cx="1179756" cy="329453"/>
    <xdr:pic>
      <xdr:nvPicPr>
        <xdr:cNvPr id="2" name="Picture 1">
          <a:extLst>
            <a:ext uri="{FF2B5EF4-FFF2-40B4-BE49-F238E27FC236}">
              <a16:creationId xmlns:a16="http://schemas.microsoft.com/office/drawing/2014/main" id="{056A93DE-2701-4DCD-A1AE-2D3D9D6E2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199" r="89882" b="86113"/>
        <a:stretch>
          <a:fillRect/>
        </a:stretch>
      </xdr:blipFill>
      <xdr:spPr bwMode="auto">
        <a:xfrm>
          <a:off x="621030" y="198120"/>
          <a:ext cx="1179756" cy="329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0230B-5811-4F34-BAC6-16B871C627A5}">
  <sheetPr>
    <tabColor theme="1"/>
  </sheetPr>
  <dimension ref="A1:IM65"/>
  <sheetViews>
    <sheetView tabSelected="1" view="pageBreakPreview" zoomScale="85" zoomScaleNormal="100" zoomScaleSheetLayoutView="85" workbookViewId="0">
      <selection activeCell="A51" sqref="A51:XFD1048576"/>
    </sheetView>
  </sheetViews>
  <sheetFormatPr defaultColWidth="0" defaultRowHeight="20.25" zeroHeight="1" x14ac:dyDescent="0.25"/>
  <cols>
    <col min="1" max="1" width="5.28515625" style="1" customWidth="1"/>
    <col min="2" max="2" width="6.7109375" style="4" customWidth="1"/>
    <col min="3" max="3" width="51.5703125" style="1" customWidth="1"/>
    <col min="4" max="4" width="20.7109375" style="1" customWidth="1"/>
    <col min="5" max="5" width="18.5703125" style="1" customWidth="1"/>
    <col min="6" max="6" width="13.140625" style="1" customWidth="1"/>
    <col min="7" max="7" width="15.42578125" style="1" bestFit="1" customWidth="1"/>
    <col min="8" max="8" width="13.140625" style="4" customWidth="1"/>
    <col min="9" max="9" width="6.140625" style="1" customWidth="1"/>
    <col min="10" max="10" width="17.28515625" style="3" hidden="1"/>
    <col min="11" max="11" width="18.28515625" style="2" hidden="1"/>
    <col min="12" max="12" width="51.5703125" style="1" hidden="1"/>
    <col min="13" max="13" width="18.85546875" style="1" hidden="1"/>
    <col min="14" max="14" width="25.140625" style="1" hidden="1"/>
    <col min="15" max="15" width="14.42578125" style="1" hidden="1"/>
    <col min="16" max="16" width="25.140625" style="1" hidden="1"/>
    <col min="17" max="17" width="13.140625" style="1" hidden="1"/>
    <col min="18" max="246" width="8.85546875" style="1" hidden="1"/>
    <col min="247" max="247" width="85.7109375" style="1" hidden="1"/>
    <col min="248" max="16384" width="8.85546875" style="1" hidden="1"/>
  </cols>
  <sheetData>
    <row r="1" spans="1:54" x14ac:dyDescent="0.25">
      <c r="B1" s="120"/>
    </row>
    <row r="2" spans="1:54" ht="23.25" x14ac:dyDescent="0.25">
      <c r="B2" s="119" t="s">
        <v>56</v>
      </c>
      <c r="C2" s="119"/>
      <c r="D2" s="119"/>
      <c r="E2" s="119"/>
      <c r="F2" s="119"/>
      <c r="G2" s="119"/>
      <c r="H2" s="119"/>
    </row>
    <row r="3" spans="1:54" x14ac:dyDescent="0.25">
      <c r="F3" s="118" t="s">
        <v>55</v>
      </c>
      <c r="G3" s="118"/>
      <c r="H3" s="118"/>
    </row>
    <row r="4" spans="1:54" s="79" customFormat="1" ht="24.75" customHeight="1" x14ac:dyDescent="0.25">
      <c r="B4" s="117" t="s">
        <v>51</v>
      </c>
      <c r="C4" s="117" t="s">
        <v>50</v>
      </c>
      <c r="D4" s="116" t="s">
        <v>54</v>
      </c>
      <c r="E4" s="115" t="s">
        <v>53</v>
      </c>
      <c r="F4" s="114"/>
      <c r="G4" s="113" t="s">
        <v>52</v>
      </c>
      <c r="H4" s="112"/>
      <c r="J4" s="111" t="s">
        <v>51</v>
      </c>
      <c r="K4" s="110"/>
      <c r="L4" s="109" t="s">
        <v>50</v>
      </c>
      <c r="M4" s="108" t="s">
        <v>49</v>
      </c>
      <c r="N4" s="107" t="s">
        <v>48</v>
      </c>
      <c r="O4" s="106"/>
      <c r="P4" s="105" t="s">
        <v>47</v>
      </c>
      <c r="Q4" s="104"/>
    </row>
    <row r="5" spans="1:54" s="79" customFormat="1" ht="44.25" thickBot="1" x14ac:dyDescent="0.3">
      <c r="B5" s="103"/>
      <c r="C5" s="103"/>
      <c r="D5" s="102"/>
      <c r="E5" s="101" t="s">
        <v>46</v>
      </c>
      <c r="F5" s="100" t="s">
        <v>45</v>
      </c>
      <c r="G5" s="99" t="s">
        <v>46</v>
      </c>
      <c r="H5" s="98" t="s">
        <v>45</v>
      </c>
      <c r="J5" s="97"/>
      <c r="K5" s="96"/>
      <c r="L5" s="95"/>
      <c r="M5" s="94"/>
      <c r="N5" s="93" t="s">
        <v>46</v>
      </c>
      <c r="O5" s="92" t="s">
        <v>45</v>
      </c>
      <c r="P5" s="91" t="s">
        <v>46</v>
      </c>
      <c r="Q5" s="90" t="s">
        <v>45</v>
      </c>
    </row>
    <row r="6" spans="1:54" s="79" customFormat="1" ht="25.15" customHeight="1" thickTop="1" x14ac:dyDescent="0.25">
      <c r="B6" s="89"/>
      <c r="C6" s="89" t="s">
        <v>44</v>
      </c>
      <c r="D6" s="87">
        <f>SUM(D8:D16,D18:D35,D37:D41,D43:D48)</f>
        <v>5494011</v>
      </c>
      <c r="E6" s="87">
        <f>SUM(E8:E16,E18:E35,E37:E41,E43:E48)</f>
        <v>5172815</v>
      </c>
      <c r="F6" s="88">
        <f>E6/D6*100</f>
        <v>94.153706645290654</v>
      </c>
      <c r="G6" s="87">
        <f>SUM(G8:G16,G18:G35,G37:G41,G43:G48)</f>
        <v>321196</v>
      </c>
      <c r="H6" s="86">
        <f>G6/D6*100</f>
        <v>5.8462933547093376</v>
      </c>
      <c r="J6" s="85"/>
      <c r="K6" s="84"/>
      <c r="L6" s="83"/>
      <c r="M6" s="82"/>
      <c r="N6" s="82"/>
      <c r="O6" s="80"/>
      <c r="P6" s="81"/>
      <c r="Q6" s="80"/>
    </row>
    <row r="7" spans="1:54" s="30" customFormat="1" ht="23.45" customHeight="1" x14ac:dyDescent="0.25">
      <c r="A7" s="1"/>
      <c r="B7" s="34" t="s">
        <v>43</v>
      </c>
      <c r="C7" s="33"/>
      <c r="D7" s="33"/>
      <c r="E7" s="33"/>
      <c r="F7" s="33"/>
      <c r="G7" s="33"/>
      <c r="H7" s="32"/>
      <c r="I7" s="78"/>
      <c r="J7" s="3"/>
      <c r="K7" s="2"/>
      <c r="L7" s="3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s="7" customFormat="1" ht="23.45" customHeight="1" x14ac:dyDescent="0.25">
      <c r="A8" s="1"/>
      <c r="B8" s="64">
        <v>1</v>
      </c>
      <c r="C8" s="68" t="s">
        <v>42</v>
      </c>
      <c r="D8" s="62">
        <v>1215596</v>
      </c>
      <c r="E8" s="62">
        <v>1215596</v>
      </c>
      <c r="F8" s="77">
        <f>E8/D8*100</f>
        <v>100</v>
      </c>
      <c r="G8" s="66">
        <f>D8-E8</f>
        <v>0</v>
      </c>
      <c r="H8" s="65">
        <f>G8/D8*100</f>
        <v>0</v>
      </c>
      <c r="I8" s="9"/>
      <c r="J8" s="8">
        <v>1215596</v>
      </c>
      <c r="K8" s="2"/>
      <c r="L8" s="9">
        <f>L36-L42</f>
        <v>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3.45" customHeight="1" x14ac:dyDescent="0.25">
      <c r="B9" s="64">
        <v>2</v>
      </c>
      <c r="C9" s="71" t="s">
        <v>41</v>
      </c>
      <c r="D9" s="62">
        <v>54655</v>
      </c>
      <c r="E9" s="62">
        <v>54655</v>
      </c>
      <c r="F9" s="70">
        <f>E9/D9*100</f>
        <v>100</v>
      </c>
      <c r="G9" s="69">
        <f>D9-E9</f>
        <v>0</v>
      </c>
      <c r="H9" s="65">
        <f>G9/D9*100</f>
        <v>0</v>
      </c>
      <c r="I9" s="9"/>
      <c r="J9" s="8">
        <v>54655</v>
      </c>
    </row>
    <row r="10" spans="1:54" s="48" customFormat="1" ht="23.45" customHeight="1" x14ac:dyDescent="0.25">
      <c r="B10" s="64">
        <v>3</v>
      </c>
      <c r="C10" s="76" t="s">
        <v>40</v>
      </c>
      <c r="D10" s="62">
        <v>16634</v>
      </c>
      <c r="E10" s="62">
        <v>16634</v>
      </c>
      <c r="F10" s="75">
        <f>E10/D10*100</f>
        <v>100</v>
      </c>
      <c r="G10" s="74">
        <f>D10-E10</f>
        <v>0</v>
      </c>
      <c r="H10" s="65">
        <f>G10/D10*100</f>
        <v>0</v>
      </c>
      <c r="I10" s="9"/>
      <c r="J10" s="8">
        <v>16634</v>
      </c>
      <c r="K10" s="2"/>
      <c r="L10" s="1"/>
      <c r="M10" s="1"/>
    </row>
    <row r="11" spans="1:54" ht="23.45" customHeight="1" x14ac:dyDescent="0.25">
      <c r="B11" s="64">
        <v>4</v>
      </c>
      <c r="C11" s="71" t="s">
        <v>39</v>
      </c>
      <c r="D11" s="62">
        <v>38951</v>
      </c>
      <c r="E11" s="61">
        <v>38951</v>
      </c>
      <c r="F11" s="70">
        <f>E11/D11*100</f>
        <v>100</v>
      </c>
      <c r="G11" s="69">
        <f>D11-E11</f>
        <v>0</v>
      </c>
      <c r="H11" s="65">
        <f>G11/D11*100</f>
        <v>0</v>
      </c>
      <c r="I11" s="9"/>
      <c r="J11" s="8">
        <v>38951</v>
      </c>
    </row>
    <row r="12" spans="1:54" ht="23.45" customHeight="1" x14ac:dyDescent="0.25">
      <c r="B12" s="64">
        <v>5</v>
      </c>
      <c r="C12" s="63" t="s">
        <v>38</v>
      </c>
      <c r="D12" s="62">
        <v>8790</v>
      </c>
      <c r="E12" s="61">
        <v>8790</v>
      </c>
      <c r="F12" s="60">
        <f>E12/D12*100</f>
        <v>100</v>
      </c>
      <c r="G12" s="73">
        <f>D12-E12</f>
        <v>0</v>
      </c>
      <c r="H12" s="65">
        <f>G12/D12*100</f>
        <v>0</v>
      </c>
      <c r="I12" s="9"/>
      <c r="J12" s="8">
        <v>8790</v>
      </c>
      <c r="P12" s="2"/>
      <c r="Q12" s="2"/>
    </row>
    <row r="13" spans="1:54" s="7" customFormat="1" ht="23.45" customHeight="1" x14ac:dyDescent="0.25">
      <c r="A13" s="1"/>
      <c r="B13" s="64">
        <v>6</v>
      </c>
      <c r="C13" s="71" t="s">
        <v>37</v>
      </c>
      <c r="D13" s="62">
        <v>17602</v>
      </c>
      <c r="E13" s="61">
        <v>17602</v>
      </c>
      <c r="F13" s="70">
        <f>E13/D13*100</f>
        <v>100</v>
      </c>
      <c r="G13" s="69">
        <f>D13-E13</f>
        <v>0</v>
      </c>
      <c r="H13" s="65">
        <f>G13/D13*100</f>
        <v>0</v>
      </c>
      <c r="I13" s="9"/>
      <c r="J13" s="8">
        <v>17602</v>
      </c>
      <c r="K13" s="2"/>
      <c r="L13" s="7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23.45" customHeight="1" x14ac:dyDescent="0.25">
      <c r="B14" s="64">
        <v>7</v>
      </c>
      <c r="C14" s="71" t="s">
        <v>36</v>
      </c>
      <c r="D14" s="62">
        <v>18656</v>
      </c>
      <c r="E14" s="61">
        <v>18656</v>
      </c>
      <c r="F14" s="70">
        <f>E14/D14*100</f>
        <v>100</v>
      </c>
      <c r="G14" s="69">
        <f>D14-E14</f>
        <v>0</v>
      </c>
      <c r="H14" s="65">
        <f>G14/D14*100</f>
        <v>0</v>
      </c>
      <c r="I14" s="9"/>
      <c r="J14" s="8">
        <v>18656</v>
      </c>
    </row>
    <row r="15" spans="1:54" ht="23.45" customHeight="1" x14ac:dyDescent="0.25">
      <c r="B15" s="64">
        <v>8</v>
      </c>
      <c r="C15" s="68" t="s">
        <v>35</v>
      </c>
      <c r="D15" s="62">
        <v>431064</v>
      </c>
      <c r="E15" s="61">
        <v>431064</v>
      </c>
      <c r="F15" s="67">
        <f>E15/D15*100</f>
        <v>100</v>
      </c>
      <c r="G15" s="66">
        <f>D15-E15</f>
        <v>0</v>
      </c>
      <c r="H15" s="65">
        <f>G15/D15*100</f>
        <v>0</v>
      </c>
      <c r="I15" s="9"/>
      <c r="J15" s="8">
        <v>431064</v>
      </c>
      <c r="L15" s="31"/>
      <c r="M15" s="1" t="s">
        <v>34</v>
      </c>
    </row>
    <row r="16" spans="1:54" s="55" customFormat="1" ht="23.45" customHeight="1" x14ac:dyDescent="0.25">
      <c r="B16" s="64">
        <v>9</v>
      </c>
      <c r="C16" s="63" t="s">
        <v>33</v>
      </c>
      <c r="D16" s="62">
        <v>13586</v>
      </c>
      <c r="E16" s="61">
        <v>13586</v>
      </c>
      <c r="F16" s="60">
        <f>E16/D16*100</f>
        <v>100</v>
      </c>
      <c r="G16" s="59">
        <f>D16-E16</f>
        <v>0</v>
      </c>
      <c r="H16" s="58">
        <f>G16/D16*100</f>
        <v>0</v>
      </c>
      <c r="I16" s="56"/>
      <c r="J16" s="57">
        <v>13586</v>
      </c>
      <c r="L16" s="56">
        <v>32000563860</v>
      </c>
    </row>
    <row r="17" spans="1:54" s="30" customFormat="1" ht="23.45" customHeight="1" x14ac:dyDescent="0.25">
      <c r="A17" s="1"/>
      <c r="B17" s="34" t="s">
        <v>32</v>
      </c>
      <c r="C17" s="33"/>
      <c r="D17" s="33"/>
      <c r="E17" s="33"/>
      <c r="F17" s="33"/>
      <c r="G17" s="33"/>
      <c r="H17" s="32"/>
      <c r="I17" s="9"/>
      <c r="J17" s="8"/>
      <c r="K17" s="2"/>
      <c r="L17" s="1"/>
      <c r="M17" s="1"/>
      <c r="N17" s="1"/>
      <c r="O17" s="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23.45" customHeight="1" x14ac:dyDescent="0.25">
      <c r="B18" s="41">
        <v>1</v>
      </c>
      <c r="C18" s="40" t="s">
        <v>31</v>
      </c>
      <c r="D18" s="39">
        <v>27987</v>
      </c>
      <c r="E18" s="38">
        <v>27977</v>
      </c>
      <c r="F18" s="37">
        <f>E18/D18*100</f>
        <v>99.96426912495086</v>
      </c>
      <c r="G18" s="54">
        <f>D18-E18</f>
        <v>10</v>
      </c>
      <c r="H18" s="53">
        <f>G18/D18*100</f>
        <v>3.5730875049129952E-2</v>
      </c>
      <c r="I18" s="50"/>
      <c r="J18" s="52">
        <v>27987</v>
      </c>
      <c r="K18" s="48"/>
      <c r="L18" s="51"/>
      <c r="M18" s="48"/>
    </row>
    <row r="19" spans="1:54" s="7" customFormat="1" ht="23.45" customHeight="1" x14ac:dyDescent="0.25">
      <c r="A19" s="1"/>
      <c r="B19" s="41">
        <v>2</v>
      </c>
      <c r="C19" s="40" t="s">
        <v>30</v>
      </c>
      <c r="D19" s="39">
        <v>32000</v>
      </c>
      <c r="E19" s="39">
        <v>31895</v>
      </c>
      <c r="F19" s="37">
        <f>E19/D19*100</f>
        <v>99.671875</v>
      </c>
      <c r="G19" s="36">
        <f>D19-E19</f>
        <v>105</v>
      </c>
      <c r="H19" s="35">
        <f>G19/D19*100</f>
        <v>0.328125</v>
      </c>
      <c r="I19" s="9"/>
      <c r="J19" s="8">
        <v>32000</v>
      </c>
      <c r="K19" s="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s="7" customFormat="1" ht="23.45" customHeight="1" x14ac:dyDescent="0.25">
      <c r="A20" s="1"/>
      <c r="B20" s="41">
        <v>3</v>
      </c>
      <c r="C20" s="40" t="s">
        <v>29</v>
      </c>
      <c r="D20" s="39">
        <v>40851</v>
      </c>
      <c r="E20" s="38">
        <v>40703</v>
      </c>
      <c r="F20" s="37">
        <f>E20/D20*100</f>
        <v>99.637707767251712</v>
      </c>
      <c r="G20" s="36">
        <f>D20-E20</f>
        <v>148</v>
      </c>
      <c r="H20" s="35">
        <f>G20/D20*100</f>
        <v>0.36229223274828032</v>
      </c>
      <c r="I20" s="9"/>
      <c r="J20" s="8">
        <v>40851</v>
      </c>
      <c r="K20" s="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23.45" customHeight="1" x14ac:dyDescent="0.25">
      <c r="A21" s="2"/>
      <c r="B21" s="41">
        <v>4</v>
      </c>
      <c r="C21" s="40" t="s">
        <v>28</v>
      </c>
      <c r="D21" s="39">
        <v>18423</v>
      </c>
      <c r="E21" s="38">
        <v>18350</v>
      </c>
      <c r="F21" s="37">
        <f>E21/D21*100</f>
        <v>99.603756174347282</v>
      </c>
      <c r="G21" s="36">
        <f>D21-E21</f>
        <v>73</v>
      </c>
      <c r="H21" s="35">
        <f>G21/D21*100</f>
        <v>0.39624382565271671</v>
      </c>
      <c r="I21" s="9"/>
      <c r="J21" s="8">
        <v>18423</v>
      </c>
    </row>
    <row r="22" spans="1:54" s="48" customFormat="1" ht="23.45" customHeight="1" x14ac:dyDescent="0.25">
      <c r="B22" s="41">
        <v>5</v>
      </c>
      <c r="C22" s="40" t="s">
        <v>27</v>
      </c>
      <c r="D22" s="39">
        <v>24691</v>
      </c>
      <c r="E22" s="38">
        <v>24533</v>
      </c>
      <c r="F22" s="37">
        <f>E22/D22*100</f>
        <v>99.360090721315458</v>
      </c>
      <c r="G22" s="36">
        <f>D22-E22</f>
        <v>158</v>
      </c>
      <c r="H22" s="35">
        <f>G22/D22*100</f>
        <v>0.63990927868454095</v>
      </c>
      <c r="I22" s="50"/>
      <c r="J22" s="49">
        <v>24691</v>
      </c>
    </row>
    <row r="23" spans="1:54" ht="23.45" customHeight="1" x14ac:dyDescent="0.25">
      <c r="B23" s="41">
        <v>6</v>
      </c>
      <c r="C23" s="40" t="s">
        <v>26</v>
      </c>
      <c r="D23" s="39">
        <v>1791606</v>
      </c>
      <c r="E23" s="38">
        <v>1753840</v>
      </c>
      <c r="F23" s="37">
        <f>E23/D23*100</f>
        <v>97.892058856690596</v>
      </c>
      <c r="G23" s="36">
        <f>D23-E23</f>
        <v>37766</v>
      </c>
      <c r="H23" s="35">
        <f>G23/D23*100</f>
        <v>2.1079411433094104</v>
      </c>
      <c r="I23" s="9"/>
    </row>
    <row r="24" spans="1:54" ht="23.45" customHeight="1" x14ac:dyDescent="0.25">
      <c r="B24" s="41">
        <v>7</v>
      </c>
      <c r="C24" s="40" t="s">
        <v>25</v>
      </c>
      <c r="D24" s="39">
        <v>17621</v>
      </c>
      <c r="E24" s="38">
        <v>17175</v>
      </c>
      <c r="F24" s="37">
        <f>E24/D24*100</f>
        <v>97.46892911866523</v>
      </c>
      <c r="G24" s="36">
        <f>D24-E24</f>
        <v>446</v>
      </c>
      <c r="H24" s="35">
        <f>G24/D24*100</f>
        <v>2.5310708813347711</v>
      </c>
      <c r="I24" s="9"/>
      <c r="J24" s="8">
        <v>17621</v>
      </c>
    </row>
    <row r="25" spans="1:54" ht="23.45" customHeight="1" x14ac:dyDescent="0.25">
      <c r="B25" s="41">
        <v>8</v>
      </c>
      <c r="C25" s="40" t="s">
        <v>24</v>
      </c>
      <c r="D25" s="39">
        <v>21093</v>
      </c>
      <c r="E25" s="38">
        <v>20229</v>
      </c>
      <c r="F25" s="37">
        <f>E25/D25*100</f>
        <v>95.903854359266106</v>
      </c>
      <c r="G25" s="36">
        <f>D25-E25</f>
        <v>864</v>
      </c>
      <c r="H25" s="35">
        <f>G25/D25*100</f>
        <v>4.0961456407338925</v>
      </c>
      <c r="I25" s="9"/>
      <c r="J25" s="8">
        <v>21093</v>
      </c>
    </row>
    <row r="26" spans="1:54" s="7" customFormat="1" ht="23.45" customHeight="1" x14ac:dyDescent="0.25">
      <c r="A26" s="1"/>
      <c r="B26" s="41">
        <v>9</v>
      </c>
      <c r="C26" s="40" t="s">
        <v>23</v>
      </c>
      <c r="D26" s="39">
        <v>132983</v>
      </c>
      <c r="E26" s="38">
        <v>124925</v>
      </c>
      <c r="F26" s="37">
        <f>E26/D26*100</f>
        <v>93.940578870983501</v>
      </c>
      <c r="G26" s="36">
        <f>D26-E26</f>
        <v>8058</v>
      </c>
      <c r="H26" s="35">
        <f>G26/D26*100</f>
        <v>6.0594211290164912</v>
      </c>
      <c r="I26" s="9"/>
      <c r="J26" s="3"/>
      <c r="K26" s="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3.45" customHeight="1" x14ac:dyDescent="0.25">
      <c r="B27" s="41">
        <v>10</v>
      </c>
      <c r="C27" s="40" t="s">
        <v>22</v>
      </c>
      <c r="D27" s="39">
        <v>88397</v>
      </c>
      <c r="E27" s="38">
        <v>81249</v>
      </c>
      <c r="F27" s="37">
        <f>E27/D27*100</f>
        <v>91.913752729165026</v>
      </c>
      <c r="G27" s="36">
        <f>D27-E27</f>
        <v>7148</v>
      </c>
      <c r="H27" s="35">
        <f>G27/D27*100</f>
        <v>8.0862472708349831</v>
      </c>
      <c r="I27" s="9"/>
      <c r="J27" s="8">
        <v>88397</v>
      </c>
    </row>
    <row r="28" spans="1:54" ht="23.45" customHeight="1" x14ac:dyDescent="0.25">
      <c r="B28" s="41">
        <v>11</v>
      </c>
      <c r="C28" s="47" t="s">
        <v>21</v>
      </c>
      <c r="D28" s="39">
        <v>12397</v>
      </c>
      <c r="E28" s="39">
        <v>11278</v>
      </c>
      <c r="F28" s="46">
        <f>E28/D28*100</f>
        <v>90.973622650641289</v>
      </c>
      <c r="G28" s="45">
        <f>D28-E28</f>
        <v>1119</v>
      </c>
      <c r="H28" s="35">
        <f>G28/D28*100</f>
        <v>9.0263773493587163</v>
      </c>
      <c r="I28" s="9"/>
      <c r="J28" s="8">
        <v>12397</v>
      </c>
      <c r="N28" s="2"/>
      <c r="O28" s="2"/>
    </row>
    <row r="29" spans="1:54" s="7" customFormat="1" ht="23.45" customHeight="1" x14ac:dyDescent="0.25">
      <c r="A29" s="1"/>
      <c r="B29" s="41">
        <v>12</v>
      </c>
      <c r="C29" s="44" t="s">
        <v>20</v>
      </c>
      <c r="D29" s="39">
        <v>16532</v>
      </c>
      <c r="E29" s="38">
        <v>14911</v>
      </c>
      <c r="F29" s="43">
        <f>E29/D29*100</f>
        <v>90.194773772078392</v>
      </c>
      <c r="G29" s="36">
        <f>D29-E29</f>
        <v>1621</v>
      </c>
      <c r="H29" s="35">
        <f>G29/D29*100</f>
        <v>9.8052262279216063</v>
      </c>
      <c r="I29" s="9"/>
      <c r="J29" s="8">
        <v>16532</v>
      </c>
      <c r="K29" s="2"/>
      <c r="L29" s="9">
        <v>28127084500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23.45" customHeight="1" x14ac:dyDescent="0.25">
      <c r="B30" s="41">
        <v>13</v>
      </c>
      <c r="C30" s="40" t="s">
        <v>19</v>
      </c>
      <c r="D30" s="39">
        <v>17330</v>
      </c>
      <c r="E30" s="38">
        <v>15373</v>
      </c>
      <c r="F30" s="37">
        <f>E30/D30*100</f>
        <v>88.707443739180619</v>
      </c>
      <c r="G30" s="36">
        <f>D30-E30</f>
        <v>1957</v>
      </c>
      <c r="H30" s="35">
        <f>G30/D30*100</f>
        <v>11.292556260819389</v>
      </c>
      <c r="I30" s="9"/>
      <c r="J30" s="8">
        <v>17330</v>
      </c>
      <c r="L30" s="31">
        <f>E30-2200</f>
        <v>13173</v>
      </c>
    </row>
    <row r="31" spans="1:54" s="7" customFormat="1" ht="23.45" customHeight="1" x14ac:dyDescent="0.25">
      <c r="A31" s="1"/>
      <c r="B31" s="41">
        <v>14</v>
      </c>
      <c r="C31" s="40" t="s">
        <v>18</v>
      </c>
      <c r="D31" s="39">
        <v>330886</v>
      </c>
      <c r="E31" s="38">
        <v>289932</v>
      </c>
      <c r="F31" s="37">
        <f>E31/D31*100</f>
        <v>87.622927533954297</v>
      </c>
      <c r="G31" s="36">
        <f>D31-E31</f>
        <v>40954</v>
      </c>
      <c r="H31" s="35">
        <f>G31/D31*100</f>
        <v>12.377072466045707</v>
      </c>
      <c r="I31" s="9"/>
      <c r="J31" s="8">
        <v>330886</v>
      </c>
      <c r="K31" s="2"/>
      <c r="L31" s="1"/>
      <c r="M31" s="1"/>
      <c r="N31" s="9"/>
      <c r="O31" s="42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23.45" customHeight="1" x14ac:dyDescent="0.25">
      <c r="B32" s="41">
        <v>15</v>
      </c>
      <c r="C32" s="40" t="s">
        <v>17</v>
      </c>
      <c r="D32" s="39">
        <v>41751</v>
      </c>
      <c r="E32" s="38">
        <v>36572</v>
      </c>
      <c r="F32" s="37">
        <f>E32/D32*100</f>
        <v>87.595506694450435</v>
      </c>
      <c r="G32" s="36">
        <f>D32-E32</f>
        <v>5179</v>
      </c>
      <c r="H32" s="35">
        <f>G32/D32*100</f>
        <v>12.404493305549567</v>
      </c>
      <c r="I32" s="9"/>
      <c r="J32" s="8">
        <v>41751</v>
      </c>
      <c r="L32" s="2"/>
      <c r="N32" s="2"/>
      <c r="O32" s="2"/>
    </row>
    <row r="33" spans="1:54" ht="23.45" customHeight="1" x14ac:dyDescent="0.25">
      <c r="B33" s="41">
        <v>16</v>
      </c>
      <c r="C33" s="40" t="s">
        <v>16</v>
      </c>
      <c r="D33" s="39">
        <v>17083</v>
      </c>
      <c r="E33" s="38">
        <v>14767</v>
      </c>
      <c r="F33" s="37">
        <f>E33/D33*100</f>
        <v>86.442662295849672</v>
      </c>
      <c r="G33" s="36">
        <f>D33-E33</f>
        <v>2316</v>
      </c>
      <c r="H33" s="35">
        <f>G33/D33*100</f>
        <v>13.557337704150324</v>
      </c>
      <c r="I33" s="9"/>
      <c r="J33" s="8">
        <v>17083</v>
      </c>
    </row>
    <row r="34" spans="1:54" ht="23.45" customHeight="1" x14ac:dyDescent="0.25">
      <c r="B34" s="41">
        <v>17</v>
      </c>
      <c r="C34" s="40" t="s">
        <v>15</v>
      </c>
      <c r="D34" s="39">
        <v>24924</v>
      </c>
      <c r="E34" s="38">
        <v>21031</v>
      </c>
      <c r="F34" s="37">
        <f>E34/D34*100</f>
        <v>84.380516770983789</v>
      </c>
      <c r="G34" s="36">
        <f>D34-E34</f>
        <v>3893</v>
      </c>
      <c r="H34" s="35">
        <f>G34/D34*100</f>
        <v>15.619483229016209</v>
      </c>
      <c r="I34" s="9"/>
      <c r="J34" s="8">
        <v>24924</v>
      </c>
    </row>
    <row r="35" spans="1:54" ht="23.45" customHeight="1" x14ac:dyDescent="0.25">
      <c r="B35" s="41">
        <v>18</v>
      </c>
      <c r="C35" s="40" t="s">
        <v>14</v>
      </c>
      <c r="D35" s="39">
        <v>108920</v>
      </c>
      <c r="E35" s="38">
        <v>89243</v>
      </c>
      <c r="F35" s="37">
        <f>E35/D35*100</f>
        <v>81.934447300771211</v>
      </c>
      <c r="G35" s="36">
        <f>D35-E35</f>
        <v>19677</v>
      </c>
      <c r="H35" s="35">
        <f>G35/D35*100</f>
        <v>18.065552699228792</v>
      </c>
      <c r="I35" s="9"/>
      <c r="J35" s="8">
        <v>108920</v>
      </c>
      <c r="L35" s="9"/>
    </row>
    <row r="36" spans="1:54" ht="23.45" customHeight="1" x14ac:dyDescent="0.25">
      <c r="B36" s="34" t="s">
        <v>13</v>
      </c>
      <c r="C36" s="33"/>
      <c r="D36" s="33"/>
      <c r="E36" s="33"/>
      <c r="F36" s="33"/>
      <c r="G36" s="33"/>
      <c r="H36" s="32"/>
      <c r="I36" s="9"/>
      <c r="J36" s="8"/>
      <c r="M36" s="2"/>
      <c r="N36" s="2"/>
      <c r="O36" s="2"/>
    </row>
    <row r="37" spans="1:54" s="7" customFormat="1" ht="23.45" customHeight="1" x14ac:dyDescent="0.25">
      <c r="A37" s="1"/>
      <c r="B37" s="29">
        <v>1</v>
      </c>
      <c r="C37" s="28" t="s">
        <v>12</v>
      </c>
      <c r="D37" s="27">
        <v>206439</v>
      </c>
      <c r="E37" s="26">
        <v>148161</v>
      </c>
      <c r="F37" s="25">
        <f>E37/D37*100</f>
        <v>71.769869065438215</v>
      </c>
      <c r="G37" s="24">
        <f>D37-E37</f>
        <v>58278</v>
      </c>
      <c r="H37" s="23">
        <f>G37/D37*100</f>
        <v>28.230130934561782</v>
      </c>
      <c r="I37" s="9"/>
      <c r="J37" s="8">
        <v>206439</v>
      </c>
      <c r="K37" s="2"/>
      <c r="L37" s="3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23.45" customHeight="1" x14ac:dyDescent="0.25">
      <c r="B38" s="29">
        <v>2</v>
      </c>
      <c r="C38" s="28" t="s">
        <v>11</v>
      </c>
      <c r="D38" s="27">
        <v>59033</v>
      </c>
      <c r="E38" s="26">
        <v>39367</v>
      </c>
      <c r="F38" s="25">
        <f>E38/D38*100</f>
        <v>66.686429624108541</v>
      </c>
      <c r="G38" s="24">
        <f>D38-E38</f>
        <v>19666</v>
      </c>
      <c r="H38" s="23">
        <f>G38/D38*100</f>
        <v>33.313570375891452</v>
      </c>
      <c r="I38" s="9"/>
      <c r="J38" s="8">
        <v>59033</v>
      </c>
    </row>
    <row r="39" spans="1:54" s="30" customFormat="1" ht="23.45" customHeight="1" x14ac:dyDescent="0.25">
      <c r="A39" s="1"/>
      <c r="B39" s="29">
        <v>3</v>
      </c>
      <c r="C39" s="28" t="s">
        <v>10</v>
      </c>
      <c r="D39" s="27">
        <v>138559</v>
      </c>
      <c r="E39" s="26">
        <v>90406</v>
      </c>
      <c r="F39" s="25">
        <f>E39/D39*100</f>
        <v>65.247295375977018</v>
      </c>
      <c r="G39" s="24">
        <f>D39-E39</f>
        <v>48153</v>
      </c>
      <c r="H39" s="23">
        <f>G39/D39*100</f>
        <v>34.752704624022982</v>
      </c>
      <c r="I39" s="9"/>
      <c r="J39" s="8">
        <v>138559</v>
      </c>
      <c r="K39" s="2"/>
      <c r="L39" s="1"/>
      <c r="M39" s="2"/>
      <c r="N39" s="1"/>
      <c r="O39" s="1"/>
      <c r="P39" s="1"/>
      <c r="Q39" s="1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s="7" customFormat="1" ht="23.45" customHeight="1" x14ac:dyDescent="0.25">
      <c r="A40" s="1"/>
      <c r="B40" s="29">
        <v>4</v>
      </c>
      <c r="C40" s="28" t="s">
        <v>9</v>
      </c>
      <c r="D40" s="27">
        <v>130399</v>
      </c>
      <c r="E40" s="26">
        <v>80986</v>
      </c>
      <c r="F40" s="25">
        <f>E40/D40*100</f>
        <v>62.106304496200124</v>
      </c>
      <c r="G40" s="24">
        <f>D40-E40</f>
        <v>49413</v>
      </c>
      <c r="H40" s="23">
        <f>G40/D40*100</f>
        <v>37.893695503799876</v>
      </c>
      <c r="I40" s="9"/>
      <c r="J40" s="8">
        <v>130399</v>
      </c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23.45" customHeight="1" x14ac:dyDescent="0.25">
      <c r="B41" s="29">
        <v>5</v>
      </c>
      <c r="C41" s="28" t="s">
        <v>8</v>
      </c>
      <c r="D41" s="27">
        <v>30969</v>
      </c>
      <c r="E41" s="26">
        <v>10364</v>
      </c>
      <c r="F41" s="25">
        <f>E41/D41*100</f>
        <v>33.465723788304437</v>
      </c>
      <c r="G41" s="24">
        <f>D41-E41</f>
        <v>20605</v>
      </c>
      <c r="H41" s="23">
        <f>G41/D41*100</f>
        <v>66.53427621169557</v>
      </c>
      <c r="I41" s="9"/>
      <c r="J41" s="8">
        <v>30969</v>
      </c>
    </row>
    <row r="42" spans="1:54" ht="23.45" customHeight="1" x14ac:dyDescent="0.25">
      <c r="B42" s="22" t="s">
        <v>7</v>
      </c>
      <c r="C42" s="21"/>
      <c r="D42" s="21"/>
      <c r="E42" s="21"/>
      <c r="F42" s="21"/>
      <c r="G42" s="21"/>
      <c r="H42" s="20"/>
      <c r="I42" s="9"/>
      <c r="J42" s="8"/>
    </row>
    <row r="43" spans="1:54" ht="23.45" customHeight="1" x14ac:dyDescent="0.25">
      <c r="B43" s="17">
        <v>1</v>
      </c>
      <c r="C43" s="15" t="s">
        <v>6</v>
      </c>
      <c r="D43" s="14">
        <v>11221</v>
      </c>
      <c r="E43" s="13">
        <v>11232</v>
      </c>
      <c r="F43" s="12">
        <f>E43/D43*100</f>
        <v>100.09803047856698</v>
      </c>
      <c r="G43" s="18">
        <f>D43-E43</f>
        <v>-11</v>
      </c>
      <c r="H43" s="10">
        <f>G43/D43*100</f>
        <v>-9.8030478566972626E-2</v>
      </c>
      <c r="I43" s="9"/>
      <c r="J43" s="8">
        <v>11221</v>
      </c>
    </row>
    <row r="44" spans="1:54" s="7" customFormat="1" ht="23.45" customHeight="1" x14ac:dyDescent="0.25">
      <c r="A44" s="2"/>
      <c r="B44" s="16">
        <v>2</v>
      </c>
      <c r="C44" s="15" t="s">
        <v>5</v>
      </c>
      <c r="D44" s="14">
        <v>157198</v>
      </c>
      <c r="E44" s="13">
        <v>157398</v>
      </c>
      <c r="F44" s="12">
        <f>E44/D44*100</f>
        <v>100.12722808178221</v>
      </c>
      <c r="G44" s="18">
        <f>D44-E44</f>
        <v>-200</v>
      </c>
      <c r="H44" s="10">
        <f>G44/D44*100</f>
        <v>-0.12722808178221098</v>
      </c>
      <c r="I44" s="9"/>
      <c r="J44" s="8"/>
      <c r="K44" s="19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s="7" customFormat="1" ht="23.45" customHeight="1" x14ac:dyDescent="0.25">
      <c r="A45" s="1"/>
      <c r="B45" s="17">
        <v>3</v>
      </c>
      <c r="C45" s="15" t="s">
        <v>4</v>
      </c>
      <c r="D45" s="14">
        <v>19360</v>
      </c>
      <c r="E45" s="13">
        <v>19714</v>
      </c>
      <c r="F45" s="12">
        <f>E45/D45*100</f>
        <v>101.82851239669421</v>
      </c>
      <c r="G45" s="18">
        <f>D45-E45</f>
        <v>-354</v>
      </c>
      <c r="H45" s="10">
        <f>G45/D45*100</f>
        <v>-1.8285123966942147</v>
      </c>
      <c r="I45" s="9"/>
      <c r="J45" s="8">
        <v>19360</v>
      </c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23.45" customHeight="1" x14ac:dyDescent="0.25">
      <c r="B46" s="16">
        <v>4</v>
      </c>
      <c r="C46" s="15" t="s">
        <v>3</v>
      </c>
      <c r="D46" s="14">
        <v>111305</v>
      </c>
      <c r="E46" s="13">
        <v>114058</v>
      </c>
      <c r="F46" s="12">
        <f>E46/D46*100</f>
        <v>102.47338394501595</v>
      </c>
      <c r="G46" s="18">
        <f>D46-E46</f>
        <v>-2753</v>
      </c>
      <c r="H46" s="10">
        <f>G46/D46*100</f>
        <v>-2.4733839450159474</v>
      </c>
      <c r="I46" s="9"/>
      <c r="J46" s="8">
        <v>111305</v>
      </c>
      <c r="L46" s="2"/>
    </row>
    <row r="47" spans="1:54" ht="23.45" customHeight="1" x14ac:dyDescent="0.25">
      <c r="B47" s="17">
        <v>5</v>
      </c>
      <c r="C47" s="15" t="s">
        <v>2</v>
      </c>
      <c r="D47" s="14">
        <v>16960</v>
      </c>
      <c r="E47" s="13">
        <v>17522</v>
      </c>
      <c r="F47" s="12">
        <f>E47/D47*100</f>
        <v>103.31367924528303</v>
      </c>
      <c r="G47" s="11">
        <f>D47-E47</f>
        <v>-562</v>
      </c>
      <c r="H47" s="10">
        <f>G47/D47*100</f>
        <v>-3.3136792452830188</v>
      </c>
      <c r="I47" s="9"/>
      <c r="J47" s="8">
        <v>16960</v>
      </c>
    </row>
    <row r="48" spans="1:54" s="7" customFormat="1" ht="23.45" customHeight="1" x14ac:dyDescent="0.25">
      <c r="A48" s="1"/>
      <c r="B48" s="16">
        <v>6</v>
      </c>
      <c r="C48" s="15" t="s">
        <v>1</v>
      </c>
      <c r="D48" s="14">
        <v>31559</v>
      </c>
      <c r="E48" s="13">
        <v>34090</v>
      </c>
      <c r="F48" s="12">
        <f>E48/D48*100</f>
        <v>108.01989923635095</v>
      </c>
      <c r="G48" s="11">
        <f>D48-E48</f>
        <v>-2531</v>
      </c>
      <c r="H48" s="10">
        <f>G48/D48*100</f>
        <v>-8.0198992363509625</v>
      </c>
      <c r="I48" s="9"/>
      <c r="J48" s="8">
        <v>31559</v>
      </c>
      <c r="K48" s="2"/>
      <c r="L48" s="1"/>
      <c r="M48" s="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2:8" x14ac:dyDescent="0.25">
      <c r="B49" s="6" t="s">
        <v>0</v>
      </c>
    </row>
    <row r="50" spans="2:8" x14ac:dyDescent="0.25"/>
    <row r="51" spans="2:8" hidden="1" x14ac:dyDescent="0.25"/>
    <row r="52" spans="2:8" hidden="1" x14ac:dyDescent="0.25"/>
    <row r="53" spans="2:8" hidden="1" x14ac:dyDescent="0.25">
      <c r="B53" s="1"/>
      <c r="H53" s="1"/>
    </row>
    <row r="54" spans="2:8" hidden="1" x14ac:dyDescent="0.25">
      <c r="B54" s="1"/>
      <c r="H54" s="1"/>
    </row>
    <row r="55" spans="2:8" hidden="1" x14ac:dyDescent="0.25"/>
    <row r="56" spans="2:8" hidden="1" x14ac:dyDescent="0.25"/>
    <row r="57" spans="2:8" hidden="1" x14ac:dyDescent="0.25"/>
    <row r="58" spans="2:8" hidden="1" x14ac:dyDescent="0.25"/>
    <row r="59" spans="2:8" hidden="1" x14ac:dyDescent="0.25">
      <c r="B59" s="1"/>
      <c r="G59" s="5"/>
      <c r="H59" s="1"/>
    </row>
    <row r="60" spans="2:8" hidden="1" x14ac:dyDescent="0.25">
      <c r="B60" s="1"/>
      <c r="G60" s="5"/>
      <c r="H60" s="1"/>
    </row>
    <row r="61" spans="2:8" hidden="1" x14ac:dyDescent="0.25">
      <c r="B61" s="1"/>
      <c r="G61" s="5"/>
      <c r="H61" s="1"/>
    </row>
    <row r="62" spans="2:8" hidden="1" x14ac:dyDescent="0.25">
      <c r="B62" s="1"/>
      <c r="G62" s="5"/>
      <c r="H62" s="1"/>
    </row>
    <row r="63" spans="2:8" hidden="1" x14ac:dyDescent="0.25">
      <c r="B63" s="1"/>
      <c r="G63" s="5"/>
      <c r="H63" s="1"/>
    </row>
    <row r="64" spans="2:8" hidden="1" x14ac:dyDescent="0.25">
      <c r="B64" s="1"/>
      <c r="G64" s="5"/>
      <c r="H64" s="1"/>
    </row>
    <row r="65" spans="2:8" hidden="1" x14ac:dyDescent="0.25">
      <c r="B65" s="1"/>
      <c r="G65" s="5"/>
      <c r="H65" s="1"/>
    </row>
  </sheetData>
  <mergeCells count="16">
    <mergeCell ref="N4:O4"/>
    <mergeCell ref="P4:Q4"/>
    <mergeCell ref="B7:H7"/>
    <mergeCell ref="B2:H2"/>
    <mergeCell ref="F3:H3"/>
    <mergeCell ref="B4:B5"/>
    <mergeCell ref="C4:C5"/>
    <mergeCell ref="D4:D5"/>
    <mergeCell ref="E4:F4"/>
    <mergeCell ref="G4:H4"/>
    <mergeCell ref="B17:H17"/>
    <mergeCell ref="B36:H36"/>
    <mergeCell ref="B42:H42"/>
    <mergeCell ref="J4:J5"/>
    <mergeCell ref="L4:L5"/>
    <mergeCell ref="M4:M5"/>
  </mergeCells>
  <printOptions horizontalCentered="1"/>
  <pageMargins left="0.31496062992125984" right="0.31496062992125984" top="0.35433070866141736" bottom="0.35433070866141736" header="0.31496062992125984" footer="0.31496062992125984"/>
  <pageSetup paperSize="10001" scale="7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549FE-3B41-4DD8-8759-2FC346F6844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SiRUP 31 des</vt:lpstr>
      <vt:lpstr>Sheet1</vt:lpstr>
      <vt:lpstr>'SiRUP 31 des'!Print_Area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LPSE6</dc:creator>
  <cp:lastModifiedBy>LPSE6</cp:lastModifiedBy>
  <dcterms:created xsi:type="dcterms:W3CDTF">2020-08-26T10:14:23Z</dcterms:created>
  <dcterms:modified xsi:type="dcterms:W3CDTF">2020-08-26T10:16:52Z</dcterms:modified>
</cp:coreProperties>
</file>