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5" windowWidth="11520" windowHeight="6405" tabRatio="836" firstSheet="1" activeTab="2"/>
  </bookViews>
  <sheets>
    <sheet name="FILEs" sheetId="25" state="hidden" r:id="rId1"/>
    <sheet name="Bahan SKP" sheetId="58" r:id="rId2"/>
    <sheet name="Papan Data" sheetId="53" r:id="rId3"/>
    <sheet name="UK" sheetId="55" r:id="rId4"/>
    <sheet name="Surat Keluar" sheetId="50" r:id="rId5"/>
    <sheet name="Rekap-SMK12" sheetId="45" r:id="rId6"/>
    <sheet name="SM-Biasa" sheetId="41" r:id="rId7"/>
    <sheet name="SM-Kendali" sheetId="40" r:id="rId8"/>
    <sheet name="SM-Naik" sheetId="39" r:id="rId9"/>
    <sheet name="SPM_belum diuangkan form B.1" sheetId="2" state="hidden" r:id="rId10"/>
    <sheet name="pemungutan dan peny.pajak.F1" sheetId="8" state="hidden" r:id="rId11"/>
    <sheet name="Daf. Inv. Brng milik Pem.J1" sheetId="10" state="hidden" r:id="rId12"/>
    <sheet name="Daf. Aktiva Tetap.K1" sheetId="26" state="hidden" r:id="rId13"/>
    <sheet name="Real Has. Lelang.L1" sheetId="13" state="hidden" r:id="rId14"/>
    <sheet name="Angg. &amp; Real. Belanja" sheetId="23" state="hidden" r:id="rId15"/>
    <sheet name="SPM_yang diterima form A.1" sheetId="21" state="hidden" r:id="rId16"/>
    <sheet name="real peny.pajak" sheetId="14" state="hidden" r:id="rId17"/>
    <sheet name="uudp proyek" sheetId="12" state="hidden" r:id="rId18"/>
    <sheet name="arb" sheetId="9" state="hidden" r:id="rId19"/>
    <sheet name="Sheet1" sheetId="57" r:id="rId20"/>
  </sheets>
  <definedNames>
    <definedName name="_xlnm.Print_Area" localSheetId="18">arb!$A$1:$R$44</definedName>
    <definedName name="_xlnm.Print_Area" localSheetId="1">'Bahan SKP'!$A$1:$AH$446</definedName>
    <definedName name="_xlnm.Print_Area" localSheetId="11">'Daf. Inv. Brng milik Pem.J1'!$A$1:$S$39</definedName>
    <definedName name="_xlnm.Print_Area" localSheetId="0">FILEs!$A$1:$C$44</definedName>
    <definedName name="_xlnm.Print_Area" localSheetId="2">'Papan Data'!$A$1:$AE$35</definedName>
    <definedName name="_xlnm.Print_Area" localSheetId="13">'Real Has. Lelang.L1'!$A$1:$I$30</definedName>
    <definedName name="_xlnm.Print_Area" localSheetId="16">'real peny.pajak'!$A$1:$H$30</definedName>
    <definedName name="_xlnm.Print_Area" localSheetId="6">'SM-Biasa'!$A$1:$AH$372</definedName>
    <definedName name="_xlnm.Print_Area" localSheetId="7">'SM-Kendali'!$A$1:$AH$328</definedName>
    <definedName name="_xlnm.Print_Area" localSheetId="8">'SM-Naik'!$A$1:$AH$416</definedName>
    <definedName name="_xlnm.Print_Area" localSheetId="15">'SPM_yang diterima form A.1'!$A$1:$E$32</definedName>
    <definedName name="_xlnm.Print_Area" localSheetId="4">'Surat Keluar'!$A$1:$AH$324</definedName>
    <definedName name="_xlnm.Print_Area" localSheetId="3">UK!$A$1:$AH$105</definedName>
  </definedNames>
  <calcPr calcId="124519"/>
</workbook>
</file>

<file path=xl/calcChain.xml><?xml version="1.0" encoding="utf-8"?>
<calcChain xmlns="http://schemas.openxmlformats.org/spreadsheetml/2006/main">
  <c r="AH8" i="58"/>
  <c r="AH7"/>
  <c r="AH40"/>
  <c r="AH41"/>
  <c r="AH42"/>
  <c r="AH43"/>
  <c r="AH44"/>
  <c r="AH45"/>
  <c r="AH46"/>
  <c r="AH47"/>
  <c r="AH48"/>
  <c r="AH49"/>
  <c r="AH50"/>
  <c r="AH51"/>
  <c r="AH52"/>
  <c r="AH53"/>
  <c r="AH54"/>
  <c r="AH39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C55"/>
  <c r="AH55" l="1"/>
  <c r="Z280" i="39"/>
  <c r="D61" i="58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C61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H61" l="1"/>
  <c r="D14" l="1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C14"/>
  <c r="AH185" i="39"/>
  <c r="D184"/>
  <c r="E184"/>
  <c r="F184"/>
  <c r="G184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H184" s="1"/>
  <c r="AG184"/>
  <c r="C184"/>
  <c r="AG9" i="58"/>
  <c r="AG10" s="1"/>
  <c r="AF9"/>
  <c r="AF10" s="1"/>
  <c r="AE9"/>
  <c r="AE10" s="1"/>
  <c r="AD9"/>
  <c r="AD10" s="1"/>
  <c r="AC9"/>
  <c r="AC10" s="1"/>
  <c r="AB9"/>
  <c r="AB10" s="1"/>
  <c r="AA9"/>
  <c r="AA10" s="1"/>
  <c r="Z9"/>
  <c r="Z10" s="1"/>
  <c r="Y9"/>
  <c r="Y10" s="1"/>
  <c r="X9"/>
  <c r="X10" s="1"/>
  <c r="W9"/>
  <c r="W10" s="1"/>
  <c r="V9"/>
  <c r="V10" s="1"/>
  <c r="U9"/>
  <c r="U10" s="1"/>
  <c r="T9"/>
  <c r="T10" s="1"/>
  <c r="S9"/>
  <c r="S10" s="1"/>
  <c r="R9"/>
  <c r="R10" s="1"/>
  <c r="Q9"/>
  <c r="Q10" s="1"/>
  <c r="P9"/>
  <c r="P10" s="1"/>
  <c r="O9"/>
  <c r="O10" s="1"/>
  <c r="N9"/>
  <c r="N10" s="1"/>
  <c r="M9"/>
  <c r="M10" s="1"/>
  <c r="L9"/>
  <c r="L10" s="1"/>
  <c r="K9"/>
  <c r="K10" s="1"/>
  <c r="J9"/>
  <c r="J10" s="1"/>
  <c r="I9"/>
  <c r="I10" s="1"/>
  <c r="H9"/>
  <c r="H10" s="1"/>
  <c r="G9"/>
  <c r="G10" s="1"/>
  <c r="F9"/>
  <c r="F10" s="1"/>
  <c r="E9"/>
  <c r="E10" s="1"/>
  <c r="D9"/>
  <c r="D10" s="1"/>
  <c r="C9"/>
  <c r="C10" s="1"/>
  <c r="AH9" i="41"/>
  <c r="AH10"/>
  <c r="AH11"/>
  <c r="AH12"/>
  <c r="AH13"/>
  <c r="AH14"/>
  <c r="AH15"/>
  <c r="AH8"/>
  <c r="D49"/>
  <c r="G286" i="50"/>
  <c r="F70"/>
  <c r="G43"/>
  <c r="AH14" i="58" l="1"/>
  <c r="AH9"/>
  <c r="AG339" i="41"/>
  <c r="AF339"/>
  <c r="AE339"/>
  <c r="AD339"/>
  <c r="AC339"/>
  <c r="AB339"/>
  <c r="AA339"/>
  <c r="Z339"/>
  <c r="Y339"/>
  <c r="X339"/>
  <c r="W339"/>
  <c r="V339"/>
  <c r="U339"/>
  <c r="T339"/>
  <c r="S339"/>
  <c r="R339"/>
  <c r="Q339"/>
  <c r="P339"/>
  <c r="O339"/>
  <c r="N339"/>
  <c r="M339"/>
  <c r="L339"/>
  <c r="K339"/>
  <c r="J339"/>
  <c r="I339"/>
  <c r="H339"/>
  <c r="G339"/>
  <c r="F339"/>
  <c r="E339"/>
  <c r="D339"/>
  <c r="C339"/>
  <c r="AH338"/>
  <c r="AH337"/>
  <c r="AH336"/>
  <c r="AH335"/>
  <c r="AH334"/>
  <c r="AH333"/>
  <c r="AH332"/>
  <c r="AH331"/>
  <c r="AH330"/>
  <c r="N75" i="45" s="1"/>
  <c r="AH329" i="41"/>
  <c r="N74" i="45" s="1"/>
  <c r="AH328" i="41"/>
  <c r="N73" i="45" s="1"/>
  <c r="AH327" i="41"/>
  <c r="N72" i="45" s="1"/>
  <c r="AG310" i="41"/>
  <c r="AF310"/>
  <c r="AE310"/>
  <c r="AD310"/>
  <c r="AC310"/>
  <c r="AB310"/>
  <c r="AA310"/>
  <c r="Z310"/>
  <c r="Y310"/>
  <c r="X310"/>
  <c r="W310"/>
  <c r="V310"/>
  <c r="U310"/>
  <c r="T310"/>
  <c r="S310"/>
  <c r="R310"/>
  <c r="Q310"/>
  <c r="P310"/>
  <c r="O310"/>
  <c r="N310"/>
  <c r="M310"/>
  <c r="L310"/>
  <c r="K310"/>
  <c r="J310"/>
  <c r="I310"/>
  <c r="H310"/>
  <c r="G310"/>
  <c r="F310"/>
  <c r="E310"/>
  <c r="D310"/>
  <c r="C310"/>
  <c r="AH309"/>
  <c r="AH308"/>
  <c r="AH307"/>
  <c r="AH306"/>
  <c r="AH305"/>
  <c r="AH304"/>
  <c r="AH303"/>
  <c r="AH302"/>
  <c r="AH301"/>
  <c r="M75" i="45" s="1"/>
  <c r="AH300" i="41"/>
  <c r="M74" i="45" s="1"/>
  <c r="AH299" i="41"/>
  <c r="M73" i="45" s="1"/>
  <c r="AH298" i="41"/>
  <c r="M72" i="45" s="1"/>
  <c r="AG281" i="41"/>
  <c r="AF281"/>
  <c r="AE281"/>
  <c r="AD281"/>
  <c r="AC281"/>
  <c r="AB281"/>
  <c r="AA281"/>
  <c r="Z281"/>
  <c r="Y281"/>
  <c r="X281"/>
  <c r="W281"/>
  <c r="V281"/>
  <c r="U281"/>
  <c r="T281"/>
  <c r="S281"/>
  <c r="R281"/>
  <c r="Q281"/>
  <c r="P281"/>
  <c r="O281"/>
  <c r="N281"/>
  <c r="M281"/>
  <c r="L281"/>
  <c r="K281"/>
  <c r="J281"/>
  <c r="I281"/>
  <c r="H281"/>
  <c r="G281"/>
  <c r="F281"/>
  <c r="E281"/>
  <c r="D281"/>
  <c r="C281"/>
  <c r="AH280"/>
  <c r="AH279"/>
  <c r="AH278"/>
  <c r="AH277"/>
  <c r="AH276"/>
  <c r="AH275"/>
  <c r="AH274"/>
  <c r="AH273"/>
  <c r="AH272"/>
  <c r="L75" i="45" s="1"/>
  <c r="AH271" i="41"/>
  <c r="L74" i="45" s="1"/>
  <c r="AH270" i="41"/>
  <c r="L73" i="45" s="1"/>
  <c r="AH269" i="41"/>
  <c r="L72" i="45" s="1"/>
  <c r="AG252" i="41"/>
  <c r="AF252"/>
  <c r="AE252"/>
  <c r="AD252"/>
  <c r="AC252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D252"/>
  <c r="C252"/>
  <c r="AH251"/>
  <c r="K83" i="45" s="1"/>
  <c r="AH250" i="41"/>
  <c r="AH249"/>
  <c r="AH248"/>
  <c r="AH247"/>
  <c r="AH246"/>
  <c r="AH245"/>
  <c r="AH244"/>
  <c r="AH243"/>
  <c r="K75" i="45" s="1"/>
  <c r="AH242" i="41"/>
  <c r="K74" i="45" s="1"/>
  <c r="AH241" i="41"/>
  <c r="K73" i="45" s="1"/>
  <c r="AH240" i="41"/>
  <c r="K72" i="45" s="1"/>
  <c r="AG223" i="41"/>
  <c r="AF223"/>
  <c r="AE223"/>
  <c r="AD223"/>
  <c r="AC223"/>
  <c r="AB223"/>
  <c r="AA223"/>
  <c r="Z223"/>
  <c r="Y223"/>
  <c r="X223"/>
  <c r="W223"/>
  <c r="V223"/>
  <c r="U223"/>
  <c r="T223"/>
  <c r="S223"/>
  <c r="R223"/>
  <c r="Q223"/>
  <c r="P223"/>
  <c r="O223"/>
  <c r="N223"/>
  <c r="M223"/>
  <c r="L223"/>
  <c r="K223"/>
  <c r="J223"/>
  <c r="I223"/>
  <c r="H223"/>
  <c r="G223"/>
  <c r="F223"/>
  <c r="E223"/>
  <c r="D223"/>
  <c r="C223"/>
  <c r="AH222"/>
  <c r="AH221"/>
  <c r="AH220"/>
  <c r="AH219"/>
  <c r="AH218"/>
  <c r="AH217"/>
  <c r="AH216"/>
  <c r="AH215"/>
  <c r="AH214"/>
  <c r="J75" i="45" s="1"/>
  <c r="AH213" i="41"/>
  <c r="J74" i="45" s="1"/>
  <c r="AH212" i="41"/>
  <c r="J73" i="45" s="1"/>
  <c r="AH211" i="41"/>
  <c r="J72" i="45" s="1"/>
  <c r="AH183" i="41"/>
  <c r="I73" i="45" s="1"/>
  <c r="AH184" i="41"/>
  <c r="I74" i="45" s="1"/>
  <c r="AH185" i="41"/>
  <c r="I75" i="45" s="1"/>
  <c r="AH186" i="41"/>
  <c r="AH187"/>
  <c r="AH188"/>
  <c r="AH189"/>
  <c r="AH190"/>
  <c r="AH191"/>
  <c r="AH192"/>
  <c r="AH193"/>
  <c r="AH182"/>
  <c r="I72" i="45" s="1"/>
  <c r="AG194" i="41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C194"/>
  <c r="AH164"/>
  <c r="AH163"/>
  <c r="AH162"/>
  <c r="AH161"/>
  <c r="AH160"/>
  <c r="AH159"/>
  <c r="AH158"/>
  <c r="AH157"/>
  <c r="AH156"/>
  <c r="H75" i="45" s="1"/>
  <c r="AH155" i="41"/>
  <c r="H74" i="45" s="1"/>
  <c r="AH154" i="41"/>
  <c r="H73" i="45" s="1"/>
  <c r="AH153" i="41"/>
  <c r="H72" i="45" s="1"/>
  <c r="AG136" i="41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AH135"/>
  <c r="AH134"/>
  <c r="AH133"/>
  <c r="AH132"/>
  <c r="AH131"/>
  <c r="AH130"/>
  <c r="AH129"/>
  <c r="AH128"/>
  <c r="AH127"/>
  <c r="G75" i="45" s="1"/>
  <c r="AH126" i="41"/>
  <c r="G74" i="45" s="1"/>
  <c r="AH125" i="41"/>
  <c r="G73" i="45" s="1"/>
  <c r="AH124" i="41"/>
  <c r="G72" i="45" s="1"/>
  <c r="AG107" i="41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AH106"/>
  <c r="AH105"/>
  <c r="AH104"/>
  <c r="AH103"/>
  <c r="AH102"/>
  <c r="AH101"/>
  <c r="AH100"/>
  <c r="AH99"/>
  <c r="AH98"/>
  <c r="F75" i="45" s="1"/>
  <c r="AH97" i="41"/>
  <c r="F74" i="45" s="1"/>
  <c r="AH96" i="41"/>
  <c r="F73" i="45" s="1"/>
  <c r="AH95" i="41"/>
  <c r="F72" i="45" s="1"/>
  <c r="AG78" i="41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H77"/>
  <c r="AH76"/>
  <c r="AH75"/>
  <c r="AH74"/>
  <c r="AH73"/>
  <c r="AH72"/>
  <c r="AH71"/>
  <c r="AH70"/>
  <c r="AH69"/>
  <c r="E75" i="45" s="1"/>
  <c r="AH68" i="41"/>
  <c r="E74" i="45" s="1"/>
  <c r="AH67" i="41"/>
  <c r="E73" i="45" s="1"/>
  <c r="AH66" i="41"/>
  <c r="E72" i="45" s="1"/>
  <c r="AG49" i="41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C49"/>
  <c r="AH48"/>
  <c r="AH47"/>
  <c r="AH46"/>
  <c r="AH45"/>
  <c r="AH44"/>
  <c r="AH43"/>
  <c r="AH42"/>
  <c r="AH41"/>
  <c r="AH40"/>
  <c r="D75" i="45" s="1"/>
  <c r="AH39" i="41"/>
  <c r="D74" i="45" s="1"/>
  <c r="AH38" i="41"/>
  <c r="D73" i="45" s="1"/>
  <c r="AH37" i="41"/>
  <c r="D72" i="45" s="1"/>
  <c r="D20" i="41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C20"/>
  <c r="C73" i="45"/>
  <c r="C74"/>
  <c r="C75"/>
  <c r="AH16" i="41"/>
  <c r="AH17"/>
  <c r="AH18"/>
  <c r="AH19"/>
  <c r="C72" i="45"/>
  <c r="AI406" i="58" l="1"/>
  <c r="AI408" s="1"/>
  <c r="C364" i="41"/>
  <c r="O73" i="45"/>
  <c r="O72"/>
  <c r="O74"/>
  <c r="AH310" i="41"/>
  <c r="AH49"/>
  <c r="O75" i="45"/>
  <c r="AH281" i="41"/>
  <c r="AH339"/>
  <c r="AH252"/>
  <c r="AH223"/>
  <c r="AH136"/>
  <c r="AH107"/>
  <c r="AH20"/>
  <c r="AH78"/>
  <c r="N248" i="39"/>
  <c r="N216"/>
  <c r="J216"/>
  <c r="AG24"/>
  <c r="AH89" i="50" l="1"/>
  <c r="F172" i="45" s="1"/>
  <c r="F10" i="53" s="1"/>
  <c r="AH90" i="50"/>
  <c r="F173" i="45" s="1"/>
  <c r="H10" i="53" s="1"/>
  <c r="AH91" i="50"/>
  <c r="F174" i="45" s="1"/>
  <c r="J10" i="53" s="1"/>
  <c r="AH92" i="50"/>
  <c r="F175" i="45" s="1"/>
  <c r="L10" i="53" s="1"/>
  <c r="AH93" i="50"/>
  <c r="F176" i="45" s="1"/>
  <c r="N10" i="53" s="1"/>
  <c r="AH94" i="50"/>
  <c r="F177" i="45" s="1"/>
  <c r="P10" i="53" s="1"/>
  <c r="AH95" i="50"/>
  <c r="F178" i="45" s="1"/>
  <c r="R10" i="53" s="1"/>
  <c r="AH96" i="50"/>
  <c r="F179" i="45" s="1"/>
  <c r="T10" i="53" s="1"/>
  <c r="AH88" i="50"/>
  <c r="F171" i="45" s="1"/>
  <c r="D10" i="53" s="1"/>
  <c r="AH83" i="40"/>
  <c r="AH90"/>
  <c r="AH89"/>
  <c r="AH88"/>
  <c r="AH212" i="39"/>
  <c r="I20" i="45" s="1"/>
  <c r="AH162" i="40"/>
  <c r="AH87"/>
  <c r="AH86"/>
  <c r="AH85" l="1"/>
  <c r="AH84"/>
  <c r="AH82"/>
  <c r="N81" i="45"/>
  <c r="I80"/>
  <c r="F76"/>
  <c r="F77"/>
  <c r="F78"/>
  <c r="F79"/>
  <c r="F80"/>
  <c r="F81"/>
  <c r="F82"/>
  <c r="F83"/>
  <c r="C77"/>
  <c r="AG94" i="55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H93"/>
  <c r="N201" i="45" s="1"/>
  <c r="AG88" i="55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H87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H81"/>
  <c r="L201" i="45" s="1"/>
  <c r="AG76" i="55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H75"/>
  <c r="K201" i="45" s="1"/>
  <c r="AG60" i="55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H59"/>
  <c r="J201" i="45" s="1"/>
  <c r="AG54" i="55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H53"/>
  <c r="I201" i="45" s="1"/>
  <c r="AG48" i="55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H47"/>
  <c r="H201" i="45" s="1"/>
  <c r="AG42" i="55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H41"/>
  <c r="G201" i="45" s="1"/>
  <c r="AG26" i="55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H25"/>
  <c r="F201" i="45" s="1"/>
  <c r="AG20" i="55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H19"/>
  <c r="E201" i="45" s="1"/>
  <c r="AG14" i="5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H13"/>
  <c r="D201" i="45" s="1"/>
  <c r="D8" i="55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C8"/>
  <c r="AH7"/>
  <c r="C201" i="45" s="1"/>
  <c r="AH14" i="55" l="1"/>
  <c r="AH20"/>
  <c r="AH42"/>
  <c r="AH26"/>
  <c r="AH8"/>
  <c r="AH54"/>
  <c r="AH60"/>
  <c r="AH48"/>
  <c r="AH76"/>
  <c r="AH82"/>
  <c r="AH88"/>
  <c r="M201" i="45" s="1"/>
  <c r="AH94" i="55"/>
  <c r="O201" i="45" l="1"/>
  <c r="H344" i="39"/>
  <c r="D344"/>
  <c r="E344"/>
  <c r="F344"/>
  <c r="G344"/>
  <c r="I344"/>
  <c r="J344"/>
  <c r="K344"/>
  <c r="L344"/>
  <c r="M344"/>
  <c r="N344"/>
  <c r="O344"/>
  <c r="P344"/>
  <c r="Q344"/>
  <c r="R344"/>
  <c r="S344"/>
  <c r="T344"/>
  <c r="U344"/>
  <c r="V344"/>
  <c r="W344"/>
  <c r="X344"/>
  <c r="Y344"/>
  <c r="Z344"/>
  <c r="AA344"/>
  <c r="AB344"/>
  <c r="AC344"/>
  <c r="AD344"/>
  <c r="AE344"/>
  <c r="AF344"/>
  <c r="AG344"/>
  <c r="C344"/>
  <c r="AH297"/>
  <c r="AH298"/>
  <c r="AH299"/>
  <c r="AH300"/>
  <c r="AH301"/>
  <c r="AH302"/>
  <c r="AH303"/>
  <c r="AH304"/>
  <c r="AH305"/>
  <c r="AH306"/>
  <c r="AH307"/>
  <c r="AH308"/>
  <c r="AH309"/>
  <c r="AH310"/>
  <c r="AH311"/>
  <c r="AH296"/>
  <c r="AH197" i="50"/>
  <c r="J172" i="45" s="1"/>
  <c r="F14" i="53" s="1"/>
  <c r="AH198" i="50"/>
  <c r="J173" i="45" s="1"/>
  <c r="H14" i="53" s="1"/>
  <c r="AH199" i="50"/>
  <c r="J174" i="45" s="1"/>
  <c r="J14" i="53" s="1"/>
  <c r="AH200" i="50"/>
  <c r="J175" i="45" s="1"/>
  <c r="L14" i="53" s="1"/>
  <c r="AH201" i="50"/>
  <c r="J176" i="45" s="1"/>
  <c r="N14" i="53" s="1"/>
  <c r="AH202" i="50"/>
  <c r="J177" i="45" s="1"/>
  <c r="P14" i="53" s="1"/>
  <c r="AH203" i="50"/>
  <c r="J178" i="45" s="1"/>
  <c r="R14" i="53" s="1"/>
  <c r="AH204" i="50"/>
  <c r="J179" i="45" s="1"/>
  <c r="T14" i="53" s="1"/>
  <c r="AH196" i="50"/>
  <c r="J171" i="45" s="1"/>
  <c r="D14" i="53" s="1"/>
  <c r="AH62" i="50"/>
  <c r="E172" i="45" s="1"/>
  <c r="F9" i="53" s="1"/>
  <c r="AH63" i="50"/>
  <c r="E173" i="45" s="1"/>
  <c r="H9" i="53" s="1"/>
  <c r="AH64" i="50"/>
  <c r="E174" i="45" s="1"/>
  <c r="J9" i="53" s="1"/>
  <c r="AH65" i="50"/>
  <c r="E175" i="45" s="1"/>
  <c r="L9" i="53" s="1"/>
  <c r="AH66" i="50"/>
  <c r="E176" i="45" s="1"/>
  <c r="N9" i="53" s="1"/>
  <c r="AH67" i="50"/>
  <c r="E177" i="45" s="1"/>
  <c r="P9" i="53" s="1"/>
  <c r="AH68" i="50"/>
  <c r="E178" i="45" s="1"/>
  <c r="R9" i="53" s="1"/>
  <c r="AH69" i="50"/>
  <c r="E179" i="45" s="1"/>
  <c r="T9" i="53" s="1"/>
  <c r="AH61" i="50"/>
  <c r="E171" i="45" s="1"/>
  <c r="D9" i="53" s="1"/>
  <c r="AH35" i="50"/>
  <c r="D172" i="45" s="1"/>
  <c r="F8" i="53" s="1"/>
  <c r="AH36" i="50"/>
  <c r="D173" i="45" s="1"/>
  <c r="H8" i="53" s="1"/>
  <c r="AH37" i="50"/>
  <c r="D174" i="45" s="1"/>
  <c r="J8" i="53" s="1"/>
  <c r="AH38" i="50"/>
  <c r="D175" i="45" s="1"/>
  <c r="L8" i="53" s="1"/>
  <c r="AH39" i="50"/>
  <c r="D176" i="45" s="1"/>
  <c r="N8" i="53" s="1"/>
  <c r="AH40" i="50"/>
  <c r="D177" i="45" s="1"/>
  <c r="P8" i="53" s="1"/>
  <c r="AH41" i="50"/>
  <c r="D178" i="45" s="1"/>
  <c r="R8" i="53" s="1"/>
  <c r="AH42" i="50"/>
  <c r="D179" i="45" s="1"/>
  <c r="T8" i="53" s="1"/>
  <c r="AH34" i="50"/>
  <c r="D171" i="45" s="1"/>
  <c r="D8" i="53" s="1"/>
  <c r="AH8" i="50"/>
  <c r="C172" i="45" s="1"/>
  <c r="F7" i="53" s="1"/>
  <c r="AH9" i="50"/>
  <c r="C173" i="45" s="1"/>
  <c r="H7" i="53" s="1"/>
  <c r="AH10" i="50"/>
  <c r="C174" i="45" s="1"/>
  <c r="J7" i="53" s="1"/>
  <c r="AH11" i="50"/>
  <c r="C175" i="45" s="1"/>
  <c r="L7" i="53" s="1"/>
  <c r="AH12" i="50"/>
  <c r="C176" i="45" s="1"/>
  <c r="N7" i="53" s="1"/>
  <c r="AH13" i="50"/>
  <c r="C177" i="45" s="1"/>
  <c r="P7" i="53" s="1"/>
  <c r="AH14" i="50"/>
  <c r="C178" i="45" s="1"/>
  <c r="R7" i="53" s="1"/>
  <c r="AH15" i="50"/>
  <c r="C179" i="45" s="1"/>
  <c r="T7" i="53" s="1"/>
  <c r="AH7" i="50"/>
  <c r="C171" i="45" s="1"/>
  <c r="D7" i="53" s="1"/>
  <c r="AH170" i="50"/>
  <c r="I172" i="45" s="1"/>
  <c r="F13" i="53" s="1"/>
  <c r="AH171" i="50"/>
  <c r="I173" i="45" s="1"/>
  <c r="H13" i="53" s="1"/>
  <c r="AH172" i="50"/>
  <c r="I174" i="45" s="1"/>
  <c r="J13" i="53" s="1"/>
  <c r="AH173" i="50"/>
  <c r="I175" i="45" s="1"/>
  <c r="L13" i="53" s="1"/>
  <c r="AH174" i="50"/>
  <c r="I176" i="45" s="1"/>
  <c r="N13" i="53" s="1"/>
  <c r="AH175" i="50"/>
  <c r="I177" i="45" s="1"/>
  <c r="P13" i="53" s="1"/>
  <c r="AH176" i="50"/>
  <c r="I178" i="45" s="1"/>
  <c r="R13" i="53" s="1"/>
  <c r="AH177" i="50"/>
  <c r="I179" i="45" s="1"/>
  <c r="T13" i="53" s="1"/>
  <c r="AH169" i="50"/>
  <c r="I171" i="45" s="1"/>
  <c r="D13" i="53" s="1"/>
  <c r="AH143" i="50"/>
  <c r="H172" i="45" s="1"/>
  <c r="F12" i="53" s="1"/>
  <c r="AH144" i="50"/>
  <c r="H173" i="45" s="1"/>
  <c r="H12" i="53" s="1"/>
  <c r="AH145" i="50"/>
  <c r="H174" i="45" s="1"/>
  <c r="J12" i="53" s="1"/>
  <c r="AH146" i="50"/>
  <c r="H175" i="45" s="1"/>
  <c r="L12" i="53" s="1"/>
  <c r="AH147" i="50"/>
  <c r="H176" i="45" s="1"/>
  <c r="N12" i="53" s="1"/>
  <c r="AH148" i="50"/>
  <c r="H177" i="45" s="1"/>
  <c r="P12" i="53" s="1"/>
  <c r="AH149" i="50"/>
  <c r="H178" i="45" s="1"/>
  <c r="R12" i="53" s="1"/>
  <c r="AH150" i="50"/>
  <c r="H179" i="45" s="1"/>
  <c r="T12" i="53" s="1"/>
  <c r="AH142" i="50"/>
  <c r="H171" i="45" s="1"/>
  <c r="D12" i="53" s="1"/>
  <c r="AH116" i="50"/>
  <c r="G172" i="45" s="1"/>
  <c r="F11" i="53" s="1"/>
  <c r="AH117" i="50"/>
  <c r="G173" i="45" s="1"/>
  <c r="H11" i="53" s="1"/>
  <c r="AH118" i="50"/>
  <c r="G174" i="45" s="1"/>
  <c r="J11" i="53" s="1"/>
  <c r="AH119" i="50"/>
  <c r="G175" i="45" s="1"/>
  <c r="L11" i="53" s="1"/>
  <c r="AH120" i="50"/>
  <c r="G176" i="45" s="1"/>
  <c r="N11" i="53" s="1"/>
  <c r="AH121" i="50"/>
  <c r="G177" i="45" s="1"/>
  <c r="P11" i="53" s="1"/>
  <c r="AH122" i="50"/>
  <c r="G178" i="45" s="1"/>
  <c r="R11" i="53" s="1"/>
  <c r="AH123" i="50"/>
  <c r="G179" i="45" s="1"/>
  <c r="T11" i="53" s="1"/>
  <c r="AH115" i="50"/>
  <c r="G171" i="45" s="1"/>
  <c r="D11" i="53" s="1"/>
  <c r="AE16"/>
  <c r="D376" i="39"/>
  <c r="E376"/>
  <c r="F376"/>
  <c r="G376"/>
  <c r="H376"/>
  <c r="I376"/>
  <c r="J376"/>
  <c r="K376"/>
  <c r="L376"/>
  <c r="M376"/>
  <c r="N376"/>
  <c r="O376"/>
  <c r="P376"/>
  <c r="Q376"/>
  <c r="R376"/>
  <c r="S376"/>
  <c r="T376"/>
  <c r="U376"/>
  <c r="V376"/>
  <c r="W376"/>
  <c r="X376"/>
  <c r="Y376"/>
  <c r="Z376"/>
  <c r="AA376"/>
  <c r="AB376"/>
  <c r="AC376"/>
  <c r="AD376"/>
  <c r="AE376"/>
  <c r="AF376"/>
  <c r="AG376"/>
  <c r="C376"/>
  <c r="AH361"/>
  <c r="AH362"/>
  <c r="AH363"/>
  <c r="AH364"/>
  <c r="AH365"/>
  <c r="AH366"/>
  <c r="AH367"/>
  <c r="AH368"/>
  <c r="AH369"/>
  <c r="AH370"/>
  <c r="AH371"/>
  <c r="AH372"/>
  <c r="AH373"/>
  <c r="AH374"/>
  <c r="AH375"/>
  <c r="AH360"/>
  <c r="AH329"/>
  <c r="AH330"/>
  <c r="AH331"/>
  <c r="AH332"/>
  <c r="AH333"/>
  <c r="AH334"/>
  <c r="AH335"/>
  <c r="AH336"/>
  <c r="AH337"/>
  <c r="AH338"/>
  <c r="AH339"/>
  <c r="AH340"/>
  <c r="AH341"/>
  <c r="AH342"/>
  <c r="AH343"/>
  <c r="AH328"/>
  <c r="D312"/>
  <c r="E312"/>
  <c r="F312"/>
  <c r="G312"/>
  <c r="H312"/>
  <c r="I312"/>
  <c r="J312"/>
  <c r="K312"/>
  <c r="L312"/>
  <c r="M312"/>
  <c r="N312"/>
  <c r="O312"/>
  <c r="P312"/>
  <c r="Q312"/>
  <c r="R312"/>
  <c r="S312"/>
  <c r="T312"/>
  <c r="U312"/>
  <c r="V312"/>
  <c r="W312"/>
  <c r="X312"/>
  <c r="Y312"/>
  <c r="Z312"/>
  <c r="AA312"/>
  <c r="AB312"/>
  <c r="AC312"/>
  <c r="AD312"/>
  <c r="AE312"/>
  <c r="AF312"/>
  <c r="AG312"/>
  <c r="C312"/>
  <c r="D280"/>
  <c r="E280"/>
  <c r="F280"/>
  <c r="G280"/>
  <c r="H280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AA280"/>
  <c r="AB280"/>
  <c r="AC280"/>
  <c r="AD280"/>
  <c r="AE280"/>
  <c r="AF280"/>
  <c r="AG280"/>
  <c r="C280"/>
  <c r="AH265"/>
  <c r="AH266"/>
  <c r="AH267"/>
  <c r="AH268"/>
  <c r="AH269"/>
  <c r="AH270"/>
  <c r="AH271"/>
  <c r="AH272"/>
  <c r="AH273"/>
  <c r="AH274"/>
  <c r="AH275"/>
  <c r="AH276"/>
  <c r="AH277"/>
  <c r="AH278"/>
  <c r="AH279"/>
  <c r="AH264"/>
  <c r="D248"/>
  <c r="E248"/>
  <c r="F248"/>
  <c r="G248"/>
  <c r="H248"/>
  <c r="I248"/>
  <c r="J248"/>
  <c r="K248"/>
  <c r="L248"/>
  <c r="M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C248"/>
  <c r="AH233"/>
  <c r="AH234"/>
  <c r="AH235"/>
  <c r="AH236"/>
  <c r="AH237"/>
  <c r="AH238"/>
  <c r="AH239"/>
  <c r="AH240"/>
  <c r="AH241"/>
  <c r="AH242"/>
  <c r="AH243"/>
  <c r="AH244"/>
  <c r="AH245"/>
  <c r="AH246"/>
  <c r="AH247"/>
  <c r="AH232"/>
  <c r="D216"/>
  <c r="E216"/>
  <c r="F216"/>
  <c r="G216"/>
  <c r="H216"/>
  <c r="I216"/>
  <c r="K216"/>
  <c r="L216"/>
  <c r="M216"/>
  <c r="O216"/>
  <c r="P216"/>
  <c r="Q216"/>
  <c r="R216"/>
  <c r="S216"/>
  <c r="T216"/>
  <c r="U216"/>
  <c r="V216"/>
  <c r="W216"/>
  <c r="X216"/>
  <c r="Y216"/>
  <c r="Z216"/>
  <c r="AA216"/>
  <c r="AB216"/>
  <c r="AC216"/>
  <c r="AD216"/>
  <c r="AE216"/>
  <c r="AF216"/>
  <c r="AG216"/>
  <c r="C216"/>
  <c r="AH201"/>
  <c r="AH202"/>
  <c r="AH203"/>
  <c r="AH204"/>
  <c r="AH205"/>
  <c r="AH206"/>
  <c r="AH207"/>
  <c r="AH208"/>
  <c r="AH209"/>
  <c r="AH210"/>
  <c r="AH211"/>
  <c r="AH213"/>
  <c r="AH214"/>
  <c r="AH215"/>
  <c r="AH200"/>
  <c r="AH169"/>
  <c r="AH170"/>
  <c r="AH171"/>
  <c r="AH172"/>
  <c r="AH173"/>
  <c r="AH174"/>
  <c r="AH175"/>
  <c r="AH176"/>
  <c r="AH177"/>
  <c r="AH178"/>
  <c r="AH179"/>
  <c r="AH180"/>
  <c r="AH181"/>
  <c r="AH182"/>
  <c r="AH183"/>
  <c r="AH168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C152"/>
  <c r="AH137"/>
  <c r="AH138"/>
  <c r="AH139"/>
  <c r="AH140"/>
  <c r="AH141"/>
  <c r="AH142"/>
  <c r="AH143"/>
  <c r="AH144"/>
  <c r="AH145"/>
  <c r="AH146"/>
  <c r="AH147"/>
  <c r="AH148"/>
  <c r="AH149"/>
  <c r="AH150"/>
  <c r="AH151"/>
  <c r="AH136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C120"/>
  <c r="AH105"/>
  <c r="AH106"/>
  <c r="AH107"/>
  <c r="AH108"/>
  <c r="AH109"/>
  <c r="AH110"/>
  <c r="AH111"/>
  <c r="AH112"/>
  <c r="AH113"/>
  <c r="AH114"/>
  <c r="AH115"/>
  <c r="AH116"/>
  <c r="AH117"/>
  <c r="AH118"/>
  <c r="AH119"/>
  <c r="AH104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C88"/>
  <c r="AH73"/>
  <c r="AH74"/>
  <c r="AH75"/>
  <c r="AH76"/>
  <c r="AH77"/>
  <c r="AH78"/>
  <c r="AH79"/>
  <c r="AH80"/>
  <c r="AH81"/>
  <c r="AH82"/>
  <c r="AH83"/>
  <c r="AH84"/>
  <c r="AH85"/>
  <c r="AH86"/>
  <c r="AH87"/>
  <c r="AH72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C56"/>
  <c r="AH41"/>
  <c r="AH42"/>
  <c r="AH43"/>
  <c r="AH44"/>
  <c r="AH45"/>
  <c r="AH46"/>
  <c r="AH47"/>
  <c r="AH48"/>
  <c r="AH49"/>
  <c r="AH50"/>
  <c r="AH51"/>
  <c r="AH52"/>
  <c r="AH53"/>
  <c r="AH54"/>
  <c r="AH55"/>
  <c r="AH40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C24"/>
  <c r="AH10"/>
  <c r="AH11"/>
  <c r="AH12"/>
  <c r="AH13"/>
  <c r="AH14"/>
  <c r="AH15"/>
  <c r="AH16"/>
  <c r="AH17"/>
  <c r="AH18"/>
  <c r="AH19"/>
  <c r="AH20"/>
  <c r="AH21"/>
  <c r="AH22"/>
  <c r="AH23"/>
  <c r="AH9"/>
  <c r="AH8"/>
  <c r="AH43" i="50" l="1"/>
  <c r="AH16"/>
  <c r="AH312" i="39"/>
  <c r="AH124" i="50"/>
  <c r="AH97"/>
  <c r="AH70"/>
  <c r="AH151"/>
  <c r="AH376" i="39"/>
  <c r="AH344"/>
  <c r="AH280"/>
  <c r="AH178" i="50"/>
  <c r="AH205"/>
  <c r="AH248" i="39"/>
  <c r="AH216"/>
  <c r="AH152"/>
  <c r="AH120"/>
  <c r="AH88"/>
  <c r="AH56"/>
  <c r="AH24"/>
  <c r="K15" i="45"/>
  <c r="I202"/>
  <c r="I235" s="1"/>
  <c r="AE14" i="53"/>
  <c r="AE15"/>
  <c r="AE17"/>
  <c r="AE18"/>
  <c r="Y97" i="50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G41" i="40"/>
  <c r="AF41"/>
  <c r="AH32"/>
  <c r="D42" i="45" s="1"/>
  <c r="AH33" i="40"/>
  <c r="D43" i="45" s="1"/>
  <c r="AH34" i="40"/>
  <c r="AH35"/>
  <c r="D45" i="45" s="1"/>
  <c r="AH36" i="40"/>
  <c r="AH37"/>
  <c r="D47" i="45" s="1"/>
  <c r="AH38" i="40"/>
  <c r="AH39"/>
  <c r="D49" i="45" s="1"/>
  <c r="AH40" i="40"/>
  <c r="AB41"/>
  <c r="AA41"/>
  <c r="U41"/>
  <c r="T41"/>
  <c r="N41"/>
  <c r="M41"/>
  <c r="G41"/>
  <c r="F41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C14" i="45"/>
  <c r="AH7" i="40"/>
  <c r="C42" i="45" s="1"/>
  <c r="C15"/>
  <c r="AH8" i="40"/>
  <c r="C43" i="45" s="1"/>
  <c r="C16"/>
  <c r="AH9" i="40"/>
  <c r="C44" i="45" s="1"/>
  <c r="C17"/>
  <c r="AH10" i="40"/>
  <c r="C45" i="45" s="1"/>
  <c r="C78"/>
  <c r="C18"/>
  <c r="AH11" i="40"/>
  <c r="C79" i="45"/>
  <c r="C19"/>
  <c r="AH12" i="40"/>
  <c r="C47" i="45" s="1"/>
  <c r="C80"/>
  <c r="C20"/>
  <c r="AH13" i="40"/>
  <c r="C48" i="45" s="1"/>
  <c r="C81"/>
  <c r="C21"/>
  <c r="AH14" i="40"/>
  <c r="C49" i="45" s="1"/>
  <c r="C82"/>
  <c r="C22"/>
  <c r="AH15" i="40"/>
  <c r="C50" i="45" s="1"/>
  <c r="C83"/>
  <c r="C8"/>
  <c r="C105" s="1"/>
  <c r="U7" i="53" s="1"/>
  <c r="C9" i="45"/>
  <c r="C106" s="1"/>
  <c r="V7" i="53" s="1"/>
  <c r="C10" i="45"/>
  <c r="C107" s="1"/>
  <c r="W7" i="53" s="1"/>
  <c r="C11" i="45"/>
  <c r="C108" s="1"/>
  <c r="X7" i="53" s="1"/>
  <c r="C12" i="45"/>
  <c r="C13"/>
  <c r="C23"/>
  <c r="D14"/>
  <c r="D111" s="1"/>
  <c r="AA8" i="53" s="1"/>
  <c r="D15" i="45"/>
  <c r="D112" s="1"/>
  <c r="D76"/>
  <c r="D16"/>
  <c r="D77"/>
  <c r="D17"/>
  <c r="D78"/>
  <c r="D18"/>
  <c r="D79"/>
  <c r="D19"/>
  <c r="D80"/>
  <c r="D20"/>
  <c r="D81"/>
  <c r="D21"/>
  <c r="D83"/>
  <c r="D22"/>
  <c r="D50"/>
  <c r="D8"/>
  <c r="D105" s="1"/>
  <c r="U8" i="53" s="1"/>
  <c r="D9" i="45"/>
  <c r="D106" s="1"/>
  <c r="V8" i="53" s="1"/>
  <c r="D10" i="45"/>
  <c r="D107" s="1"/>
  <c r="W8" i="53" s="1"/>
  <c r="D11" i="45"/>
  <c r="D108" s="1"/>
  <c r="X8" i="53" s="1"/>
  <c r="D12" i="45"/>
  <c r="D109" s="1"/>
  <c r="Y8" i="53" s="1"/>
  <c r="D13" i="45"/>
  <c r="D110" s="1"/>
  <c r="Z8" i="53" s="1"/>
  <c r="D23" i="45"/>
  <c r="E14"/>
  <c r="E111" s="1"/>
  <c r="AA9" i="53" s="1"/>
  <c r="AH57" i="40"/>
  <c r="E42" i="45" s="1"/>
  <c r="E15"/>
  <c r="E76"/>
  <c r="AH58" i="40"/>
  <c r="E16" i="45"/>
  <c r="E77"/>
  <c r="AH59" i="40"/>
  <c r="E17" i="45"/>
  <c r="E78"/>
  <c r="AH60" i="40"/>
  <c r="E18" i="45"/>
  <c r="E79"/>
  <c r="AH61" i="40"/>
  <c r="E19" i="45"/>
  <c r="E80"/>
  <c r="AH62" i="40"/>
  <c r="E20" i="45"/>
  <c r="E82"/>
  <c r="AH63" i="40"/>
  <c r="E21" i="45"/>
  <c r="AH64" i="40"/>
  <c r="E22" i="45"/>
  <c r="AH65" i="40"/>
  <c r="E83" i="45"/>
  <c r="E8"/>
  <c r="E105" s="1"/>
  <c r="U9" i="53" s="1"/>
  <c r="E9" i="45"/>
  <c r="E106" s="1"/>
  <c r="V9" i="53" s="1"/>
  <c r="E10" i="45"/>
  <c r="E107" s="1"/>
  <c r="W9" i="53" s="1"/>
  <c r="E11" i="45"/>
  <c r="E108" s="1"/>
  <c r="X9" i="53" s="1"/>
  <c r="E12" i="45"/>
  <c r="E109" s="1"/>
  <c r="Y9" i="53" s="1"/>
  <c r="E13" i="45"/>
  <c r="E110" s="1"/>
  <c r="Z9" i="53" s="1"/>
  <c r="E23" i="45"/>
  <c r="F14"/>
  <c r="F111" s="1"/>
  <c r="AA10" i="53" s="1"/>
  <c r="F42" i="45"/>
  <c r="F15"/>
  <c r="F16"/>
  <c r="F17"/>
  <c r="F18"/>
  <c r="F19"/>
  <c r="F20"/>
  <c r="F21"/>
  <c r="F22"/>
  <c r="F8"/>
  <c r="F105" s="1"/>
  <c r="U10" i="53" s="1"/>
  <c r="F9" i="45"/>
  <c r="F106" s="1"/>
  <c r="V10" i="53" s="1"/>
  <c r="F10" i="45"/>
  <c r="F107" s="1"/>
  <c r="W10" i="53" s="1"/>
  <c r="F11" i="45"/>
  <c r="F108" s="1"/>
  <c r="X10" i="53" s="1"/>
  <c r="F12" i="45"/>
  <c r="F109" s="1"/>
  <c r="Y10" i="53" s="1"/>
  <c r="F13" i="45"/>
  <c r="F110" s="1"/>
  <c r="Z10" i="53" s="1"/>
  <c r="F23" i="45"/>
  <c r="G14"/>
  <c r="G111" s="1"/>
  <c r="AA11" i="53" s="1"/>
  <c r="AH107" i="40"/>
  <c r="G42" i="45" s="1"/>
  <c r="G15"/>
  <c r="AH108" i="40"/>
  <c r="G76" i="45"/>
  <c r="G16"/>
  <c r="AH109" i="40"/>
  <c r="G77" i="45"/>
  <c r="G17"/>
  <c r="AH110" i="40"/>
  <c r="G78" i="45"/>
  <c r="G18"/>
  <c r="AH111" i="40"/>
  <c r="G79" i="45"/>
  <c r="G19"/>
  <c r="AH112" i="40"/>
  <c r="G80" i="45"/>
  <c r="G20"/>
  <c r="AH113" i="40"/>
  <c r="G81" i="45"/>
  <c r="G21"/>
  <c r="AH114" i="40"/>
  <c r="G82" i="45"/>
  <c r="G22"/>
  <c r="AH115" i="40"/>
  <c r="G8" i="45"/>
  <c r="G105" s="1"/>
  <c r="U11" i="53" s="1"/>
  <c r="G9" i="45"/>
  <c r="G106" s="1"/>
  <c r="V11" i="53" s="1"/>
  <c r="G10" i="45"/>
  <c r="G107" s="1"/>
  <c r="W11" i="53" s="1"/>
  <c r="G11" i="45"/>
  <c r="G108" s="1"/>
  <c r="X11" i="53" s="1"/>
  <c r="G12" i="45"/>
  <c r="G109" s="1"/>
  <c r="Y11" i="53" s="1"/>
  <c r="G13" i="45"/>
  <c r="G110" s="1"/>
  <c r="Z11" i="53" s="1"/>
  <c r="G23" i="45"/>
  <c r="H14"/>
  <c r="H111" s="1"/>
  <c r="AA12" i="53" s="1"/>
  <c r="AH132" i="40"/>
  <c r="H42" i="45" s="1"/>
  <c r="H15"/>
  <c r="AH133" i="40"/>
  <c r="H76" i="45"/>
  <c r="H16"/>
  <c r="AH134" i="40"/>
  <c r="H77" i="45"/>
  <c r="H17"/>
  <c r="AH135" i="40"/>
  <c r="H78" i="45"/>
  <c r="H18"/>
  <c r="AH136" i="40"/>
  <c r="H79" i="45"/>
  <c r="H19"/>
  <c r="AH137" i="40"/>
  <c r="H80" i="45"/>
  <c r="H20"/>
  <c r="AH138" i="40"/>
  <c r="H81" i="45"/>
  <c r="H21"/>
  <c r="AH139" i="40"/>
  <c r="H82" i="45"/>
  <c r="H22"/>
  <c r="AH140" i="40"/>
  <c r="H83" i="45"/>
  <c r="H8"/>
  <c r="H105" s="1"/>
  <c r="U12" i="53" s="1"/>
  <c r="H9" i="45"/>
  <c r="H106" s="1"/>
  <c r="V12" i="53" s="1"/>
  <c r="H10" i="45"/>
  <c r="H107" s="1"/>
  <c r="W12" i="53" s="1"/>
  <c r="H11" i="45"/>
  <c r="H108" s="1"/>
  <c r="X12" i="53" s="1"/>
  <c r="H12" i="45"/>
  <c r="H109" s="1"/>
  <c r="Y12" i="53" s="1"/>
  <c r="H13" i="45"/>
  <c r="H110" s="1"/>
  <c r="Z12" i="53" s="1"/>
  <c r="H23" i="45"/>
  <c r="I14"/>
  <c r="I111" s="1"/>
  <c r="AA13" i="53" s="1"/>
  <c r="AH157" i="40"/>
  <c r="I42" i="45" s="1"/>
  <c r="I15"/>
  <c r="AH158" i="40"/>
  <c r="I76" i="45"/>
  <c r="I16"/>
  <c r="AH159" i="40"/>
  <c r="I77" i="45"/>
  <c r="I17"/>
  <c r="AH160" i="40"/>
  <c r="I78" i="45"/>
  <c r="I18"/>
  <c r="AH161" i="40"/>
  <c r="I79" i="45"/>
  <c r="I19"/>
  <c r="AH163" i="40"/>
  <c r="I81" i="45"/>
  <c r="I21"/>
  <c r="AH164" i="40"/>
  <c r="I82" i="45"/>
  <c r="I22"/>
  <c r="AH165" i="40"/>
  <c r="I83" i="45"/>
  <c r="I8"/>
  <c r="I105" s="1"/>
  <c r="U13" i="53" s="1"/>
  <c r="I9" i="45"/>
  <c r="I106" s="1"/>
  <c r="V13" i="53" s="1"/>
  <c r="I10" i="45"/>
  <c r="I107" s="1"/>
  <c r="W13" i="53" s="1"/>
  <c r="I11" i="45"/>
  <c r="I108" s="1"/>
  <c r="X13" i="53" s="1"/>
  <c r="I12" i="45"/>
  <c r="I109" s="1"/>
  <c r="Y13" i="53" s="1"/>
  <c r="I13" i="45"/>
  <c r="I110" s="1"/>
  <c r="Z13" i="53" s="1"/>
  <c r="I23" i="45"/>
  <c r="J14"/>
  <c r="J111" s="1"/>
  <c r="AA14" i="53" s="1"/>
  <c r="AH182" i="40"/>
  <c r="J42" i="45" s="1"/>
  <c r="J15"/>
  <c r="AH183" i="40"/>
  <c r="J76" i="45"/>
  <c r="J16"/>
  <c r="AH184" i="40"/>
  <c r="J77" i="45"/>
  <c r="J17"/>
  <c r="AH185" i="40"/>
  <c r="J78" i="45"/>
  <c r="J18"/>
  <c r="AH186" i="40"/>
  <c r="J79" i="45"/>
  <c r="J19"/>
  <c r="AH187" i="40"/>
  <c r="J80" i="45"/>
  <c r="J20"/>
  <c r="AH188" i="40"/>
  <c r="J81" i="45"/>
  <c r="J21"/>
  <c r="AH189" i="40"/>
  <c r="J82" i="45"/>
  <c r="J22"/>
  <c r="AH190" i="40"/>
  <c r="J83" i="45"/>
  <c r="J8"/>
  <c r="J105" s="1"/>
  <c r="U14" i="53" s="1"/>
  <c r="J9" i="45"/>
  <c r="J106" s="1"/>
  <c r="V14" i="53" s="1"/>
  <c r="J10" i="45"/>
  <c r="J107" s="1"/>
  <c r="W14" i="53" s="1"/>
  <c r="J11" i="45"/>
  <c r="J108" s="1"/>
  <c r="X14" i="53" s="1"/>
  <c r="J12" i="45"/>
  <c r="J109" s="1"/>
  <c r="Y14" i="53" s="1"/>
  <c r="J13" i="45"/>
  <c r="J110" s="1"/>
  <c r="Z14" i="53" s="1"/>
  <c r="J23" i="45"/>
  <c r="K14"/>
  <c r="K111" s="1"/>
  <c r="AA15" i="53" s="1"/>
  <c r="AH207" i="40"/>
  <c r="K42" i="45" s="1"/>
  <c r="AH208" i="40"/>
  <c r="K76" i="45"/>
  <c r="K16"/>
  <c r="AH209" i="40"/>
  <c r="K77" i="45"/>
  <c r="K17"/>
  <c r="AH210" i="40"/>
  <c r="K78" i="45"/>
  <c r="K18"/>
  <c r="AH211" i="40"/>
  <c r="K79" i="45"/>
  <c r="K19"/>
  <c r="AH212" i="40"/>
  <c r="K80" i="45"/>
  <c r="K20"/>
  <c r="AH213" i="40"/>
  <c r="K81" i="45"/>
  <c r="K21"/>
  <c r="AH214" i="40"/>
  <c r="K82" i="45"/>
  <c r="K22"/>
  <c r="AH215" i="40"/>
  <c r="K8" i="45"/>
  <c r="K105" s="1"/>
  <c r="U15" i="53" s="1"/>
  <c r="K9" i="45"/>
  <c r="K106" s="1"/>
  <c r="V15" i="53" s="1"/>
  <c r="K10" i="45"/>
  <c r="K107" s="1"/>
  <c r="W15" i="53" s="1"/>
  <c r="K11" i="45"/>
  <c r="K108" s="1"/>
  <c r="X15" i="53" s="1"/>
  <c r="K12" i="45"/>
  <c r="K109" s="1"/>
  <c r="Y15" i="53" s="1"/>
  <c r="K13" i="45"/>
  <c r="K110" s="1"/>
  <c r="Z15" i="53" s="1"/>
  <c r="K23" i="45"/>
  <c r="L14"/>
  <c r="L111" s="1"/>
  <c r="AA16" i="53" s="1"/>
  <c r="AH232" i="40"/>
  <c r="L42" i="45" s="1"/>
  <c r="L15"/>
  <c r="AH233" i="40"/>
  <c r="L76" i="45"/>
  <c r="L16"/>
  <c r="AH234" i="40"/>
  <c r="L77" i="45"/>
  <c r="L17"/>
  <c r="AH235" i="40"/>
  <c r="L78" i="45"/>
  <c r="L18"/>
  <c r="AH236" i="40"/>
  <c r="L79" i="45"/>
  <c r="L19"/>
  <c r="AH237" i="40"/>
  <c r="L80" i="45"/>
  <c r="L20"/>
  <c r="AH238" i="40"/>
  <c r="L81" i="45"/>
  <c r="L21"/>
  <c r="AH239" i="40"/>
  <c r="L82" i="45"/>
  <c r="L22"/>
  <c r="AH240" i="40"/>
  <c r="L83" i="45"/>
  <c r="L8"/>
  <c r="L105" s="1"/>
  <c r="U16" i="53" s="1"/>
  <c r="L9" i="45"/>
  <c r="L106" s="1"/>
  <c r="V16" i="53" s="1"/>
  <c r="L10" i="45"/>
  <c r="L107" s="1"/>
  <c r="W16" i="53" s="1"/>
  <c r="L11" i="45"/>
  <c r="L108" s="1"/>
  <c r="X16" i="53" s="1"/>
  <c r="L12" i="45"/>
  <c r="L109" s="1"/>
  <c r="Y16" i="53" s="1"/>
  <c r="L13" i="45"/>
  <c r="L110" s="1"/>
  <c r="Z16" i="53" s="1"/>
  <c r="L23" i="45"/>
  <c r="M14"/>
  <c r="M111" s="1"/>
  <c r="AA17" i="53" s="1"/>
  <c r="AH257" i="40"/>
  <c r="M42" i="45" s="1"/>
  <c r="M15"/>
  <c r="AH258" i="40"/>
  <c r="M76" i="45"/>
  <c r="M16"/>
  <c r="AH259" i="40"/>
  <c r="M77" i="45"/>
  <c r="M17"/>
  <c r="AH260" i="40"/>
  <c r="M78" i="45"/>
  <c r="M18"/>
  <c r="AH261" i="40"/>
  <c r="M79" i="45"/>
  <c r="M19"/>
  <c r="AH262" i="40"/>
  <c r="M80" i="45"/>
  <c r="M20"/>
  <c r="AH263" i="40"/>
  <c r="M81" i="45"/>
  <c r="M21"/>
  <c r="AH264" i="40"/>
  <c r="M82" i="45"/>
  <c r="M22"/>
  <c r="AH265" i="40"/>
  <c r="M83" i="45"/>
  <c r="M8"/>
  <c r="M105" s="1"/>
  <c r="U17" i="53" s="1"/>
  <c r="M9" i="45"/>
  <c r="M106" s="1"/>
  <c r="V17" i="53" s="1"/>
  <c r="M10" i="45"/>
  <c r="M107" s="1"/>
  <c r="W17" i="53" s="1"/>
  <c r="M11" i="45"/>
  <c r="M108" s="1"/>
  <c r="X17" i="53" s="1"/>
  <c r="M12" i="45"/>
  <c r="M109" s="1"/>
  <c r="Y17" i="53" s="1"/>
  <c r="M13" i="45"/>
  <c r="M110" s="1"/>
  <c r="Z17" i="53" s="1"/>
  <c r="M23" i="45"/>
  <c r="N14"/>
  <c r="N111" s="1"/>
  <c r="AA18" i="53" s="1"/>
  <c r="AH282" i="40"/>
  <c r="N42" i="45" s="1"/>
  <c r="N15"/>
  <c r="AH283" i="40"/>
  <c r="N76" i="45"/>
  <c r="N16"/>
  <c r="AH284" i="40"/>
  <c r="N77" i="45"/>
  <c r="N17"/>
  <c r="AH285" i="40"/>
  <c r="N78" i="45"/>
  <c r="N18"/>
  <c r="AH286" i="40"/>
  <c r="N79" i="45"/>
  <c r="N19"/>
  <c r="AH287" i="40"/>
  <c r="N80" i="45"/>
  <c r="N20"/>
  <c r="AH288" i="40"/>
  <c r="N21" i="45"/>
  <c r="AH289" i="40"/>
  <c r="N82" i="45"/>
  <c r="N22"/>
  <c r="AH290" i="40"/>
  <c r="N83" i="45"/>
  <c r="N8"/>
  <c r="N105" s="1"/>
  <c r="U18" i="53" s="1"/>
  <c r="N9" i="45"/>
  <c r="N106" s="1"/>
  <c r="V18" i="53" s="1"/>
  <c r="N10" i="45"/>
  <c r="N107" s="1"/>
  <c r="W18" i="53" s="1"/>
  <c r="N11" i="45"/>
  <c r="N108" s="1"/>
  <c r="X18" i="53" s="1"/>
  <c r="N12" i="45"/>
  <c r="N109" s="1"/>
  <c r="Y18" i="53" s="1"/>
  <c r="N13" i="45"/>
  <c r="N110" s="1"/>
  <c r="Z18" i="53" s="1"/>
  <c r="N23" i="45"/>
  <c r="AH223" i="50"/>
  <c r="K171" i="45" s="1"/>
  <c r="D15" i="53" s="1"/>
  <c r="AH224" i="50"/>
  <c r="K172" i="45" s="1"/>
  <c r="F15" i="53" s="1"/>
  <c r="AH225" i="50"/>
  <c r="K173" i="45" s="1"/>
  <c r="H15" i="53" s="1"/>
  <c r="AH226" i="50"/>
  <c r="K174" i="45" s="1"/>
  <c r="J15" i="53" s="1"/>
  <c r="AH227" i="50"/>
  <c r="K175" i="45" s="1"/>
  <c r="L15" i="53" s="1"/>
  <c r="AH228" i="50"/>
  <c r="K176" i="45" s="1"/>
  <c r="N15" i="53" s="1"/>
  <c r="AH229" i="50"/>
  <c r="K177" i="45" s="1"/>
  <c r="P15" i="53" s="1"/>
  <c r="AH230" i="50"/>
  <c r="K178" i="45" s="1"/>
  <c r="R15" i="53" s="1"/>
  <c r="AH231" i="50"/>
  <c r="K179" i="45" s="1"/>
  <c r="T15" i="53" s="1"/>
  <c r="AH250" i="50"/>
  <c r="L171" i="45" s="1"/>
  <c r="D16" i="53" s="1"/>
  <c r="AH251" i="50"/>
  <c r="L172" i="45" s="1"/>
  <c r="F16" i="53" s="1"/>
  <c r="AH252" i="50"/>
  <c r="L173" i="45" s="1"/>
  <c r="H16" i="53" s="1"/>
  <c r="AH253" i="50"/>
  <c r="L174" i="45" s="1"/>
  <c r="J16" i="53" s="1"/>
  <c r="AH254" i="50"/>
  <c r="L175" i="45" s="1"/>
  <c r="L16" i="53" s="1"/>
  <c r="AH255" i="50"/>
  <c r="L176" i="45" s="1"/>
  <c r="N16" i="53" s="1"/>
  <c r="AH256" i="50"/>
  <c r="L177" i="45" s="1"/>
  <c r="P16" i="53" s="1"/>
  <c r="AH257" i="50"/>
  <c r="L178" i="45" s="1"/>
  <c r="R16" i="53" s="1"/>
  <c r="AH258" i="50"/>
  <c r="L179" i="45" s="1"/>
  <c r="T16" i="53" s="1"/>
  <c r="AH277" i="50"/>
  <c r="M171" i="45" s="1"/>
  <c r="D17" i="53" s="1"/>
  <c r="AH278" i="50"/>
  <c r="M172" i="45" s="1"/>
  <c r="F17" i="53" s="1"/>
  <c r="AH279" i="50"/>
  <c r="M173" i="45" s="1"/>
  <c r="H17" i="53" s="1"/>
  <c r="AH280" i="50"/>
  <c r="M174" i="45" s="1"/>
  <c r="J17" i="53" s="1"/>
  <c r="AH281" i="50"/>
  <c r="M175" i="45" s="1"/>
  <c r="L17" i="53" s="1"/>
  <c r="AH282" i="50"/>
  <c r="M176" i="45" s="1"/>
  <c r="N17" i="53" s="1"/>
  <c r="AH283" i="50"/>
  <c r="M177" i="45" s="1"/>
  <c r="P17" i="53" s="1"/>
  <c r="AH284" i="50"/>
  <c r="M178" i="45" s="1"/>
  <c r="R17" i="53" s="1"/>
  <c r="AH285" i="50"/>
  <c r="M179" i="45" s="1"/>
  <c r="T17" i="53" s="1"/>
  <c r="AH304" i="50"/>
  <c r="N171" i="45" s="1"/>
  <c r="D18" i="53" s="1"/>
  <c r="AH305" i="50"/>
  <c r="N172" i="45" s="1"/>
  <c r="F18" i="53" s="1"/>
  <c r="AH307" i="50"/>
  <c r="N174" i="45" s="1"/>
  <c r="J18" i="53" s="1"/>
  <c r="AH308" i="50"/>
  <c r="N175" i="45" s="1"/>
  <c r="L18" i="53" s="1"/>
  <c r="AH309" i="50"/>
  <c r="N176" i="45" s="1"/>
  <c r="N18" i="53" s="1"/>
  <c r="AH310" i="50"/>
  <c r="N177" i="45" s="1"/>
  <c r="P18" i="53" s="1"/>
  <c r="AH311" i="50"/>
  <c r="N178" i="45" s="1"/>
  <c r="R18" i="53" s="1"/>
  <c r="AH312" i="50"/>
  <c r="N179" i="45" s="1"/>
  <c r="T18" i="53" s="1"/>
  <c r="AB313" i="50"/>
  <c r="AB291" i="40"/>
  <c r="AG259" i="50"/>
  <c r="AG241" i="40"/>
  <c r="G216"/>
  <c r="AG291"/>
  <c r="AF291"/>
  <c r="AE291"/>
  <c r="AD291"/>
  <c r="AC291"/>
  <c r="AA291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G291"/>
  <c r="F291"/>
  <c r="E291"/>
  <c r="D291"/>
  <c r="C291"/>
  <c r="AG266"/>
  <c r="AF266"/>
  <c r="AE266"/>
  <c r="AD266"/>
  <c r="AC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D266"/>
  <c r="C266"/>
  <c r="AF241"/>
  <c r="AE241"/>
  <c r="AD241"/>
  <c r="AC241"/>
  <c r="AB241"/>
  <c r="AA241"/>
  <c r="Z241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H241"/>
  <c r="G241"/>
  <c r="F241"/>
  <c r="E241"/>
  <c r="D241"/>
  <c r="C241"/>
  <c r="AG216"/>
  <c r="AF216"/>
  <c r="AE216"/>
  <c r="AD216"/>
  <c r="AC216"/>
  <c r="AB216"/>
  <c r="AA216"/>
  <c r="Z216"/>
  <c r="Y216"/>
  <c r="X216"/>
  <c r="W216"/>
  <c r="V216"/>
  <c r="U216"/>
  <c r="T216"/>
  <c r="S216"/>
  <c r="R216"/>
  <c r="Q216"/>
  <c r="P216"/>
  <c r="O216"/>
  <c r="N216"/>
  <c r="M216"/>
  <c r="L216"/>
  <c r="K216"/>
  <c r="J216"/>
  <c r="I216"/>
  <c r="H216"/>
  <c r="F216"/>
  <c r="E216"/>
  <c r="D216"/>
  <c r="C216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C191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E41"/>
  <c r="AD41"/>
  <c r="AC41"/>
  <c r="Z41"/>
  <c r="Y41"/>
  <c r="X41"/>
  <c r="W41"/>
  <c r="V41"/>
  <c r="S41"/>
  <c r="R41"/>
  <c r="Q41"/>
  <c r="P41"/>
  <c r="O41"/>
  <c r="L41"/>
  <c r="K41"/>
  <c r="J41"/>
  <c r="I41"/>
  <c r="H41"/>
  <c r="E41"/>
  <c r="D41"/>
  <c r="C41"/>
  <c r="G232" i="50"/>
  <c r="AG313"/>
  <c r="AF313"/>
  <c r="AE313"/>
  <c r="AD313"/>
  <c r="AC313"/>
  <c r="AA313"/>
  <c r="Z313"/>
  <c r="Y313"/>
  <c r="X313"/>
  <c r="W313"/>
  <c r="V313"/>
  <c r="U313"/>
  <c r="T313"/>
  <c r="S313"/>
  <c r="R313"/>
  <c r="Q313"/>
  <c r="P313"/>
  <c r="O313"/>
  <c r="N313"/>
  <c r="M313"/>
  <c r="L313"/>
  <c r="K313"/>
  <c r="J313"/>
  <c r="I313"/>
  <c r="H313"/>
  <c r="G313"/>
  <c r="F313"/>
  <c r="E313"/>
  <c r="D313"/>
  <c r="C313"/>
  <c r="AH306"/>
  <c r="N173" i="45" s="1"/>
  <c r="H18" i="53" s="1"/>
  <c r="AG286" i="50"/>
  <c r="AF286"/>
  <c r="AE286"/>
  <c r="AD286"/>
  <c r="AC286"/>
  <c r="AB286"/>
  <c r="AA286"/>
  <c r="Z286"/>
  <c r="Y286"/>
  <c r="X286"/>
  <c r="W286"/>
  <c r="V286"/>
  <c r="U286"/>
  <c r="T286"/>
  <c r="S286"/>
  <c r="R286"/>
  <c r="Q286"/>
  <c r="P286"/>
  <c r="O286"/>
  <c r="N286"/>
  <c r="M286"/>
  <c r="L286"/>
  <c r="K286"/>
  <c r="J286"/>
  <c r="I286"/>
  <c r="H286"/>
  <c r="F286"/>
  <c r="E286"/>
  <c r="D286"/>
  <c r="C286"/>
  <c r="AF259"/>
  <c r="AE259"/>
  <c r="AD259"/>
  <c r="AC259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D259"/>
  <c r="C259"/>
  <c r="AG232"/>
  <c r="AF232"/>
  <c r="AE232"/>
  <c r="AD232"/>
  <c r="AC232"/>
  <c r="AB232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F232"/>
  <c r="E232"/>
  <c r="D232"/>
  <c r="C232"/>
  <c r="AG205"/>
  <c r="AF205"/>
  <c r="AE205"/>
  <c r="AD205"/>
  <c r="AC205"/>
  <c r="AB205"/>
  <c r="AA205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C205"/>
  <c r="AG178"/>
  <c r="AF178"/>
  <c r="AE178"/>
  <c r="AD178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C178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AG97"/>
  <c r="AF97"/>
  <c r="AE97"/>
  <c r="AD97"/>
  <c r="AC97"/>
  <c r="AB97"/>
  <c r="AA97"/>
  <c r="Z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E70"/>
  <c r="D70"/>
  <c r="C70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F43"/>
  <c r="E43"/>
  <c r="D43"/>
  <c r="C43"/>
  <c r="AG165" i="41"/>
  <c r="AE165"/>
  <c r="AB165"/>
  <c r="U165"/>
  <c r="N165"/>
  <c r="G165"/>
  <c r="F165"/>
  <c r="E165"/>
  <c r="D165"/>
  <c r="AF165"/>
  <c r="AD165"/>
  <c r="AC165"/>
  <c r="AA165"/>
  <c r="Z165"/>
  <c r="Y165"/>
  <c r="X165"/>
  <c r="W165"/>
  <c r="V165"/>
  <c r="T165"/>
  <c r="S165"/>
  <c r="R165"/>
  <c r="Q165"/>
  <c r="P165"/>
  <c r="O165"/>
  <c r="M165"/>
  <c r="L165"/>
  <c r="K165"/>
  <c r="J165"/>
  <c r="I165"/>
  <c r="H165"/>
  <c r="C165"/>
  <c r="AD66" i="40"/>
  <c r="W66"/>
  <c r="R66"/>
  <c r="P66"/>
  <c r="C66"/>
  <c r="D66"/>
  <c r="E66"/>
  <c r="F66"/>
  <c r="G66"/>
  <c r="H66"/>
  <c r="I66"/>
  <c r="J66"/>
  <c r="K66"/>
  <c r="L66"/>
  <c r="M66"/>
  <c r="N66"/>
  <c r="O66"/>
  <c r="Q66"/>
  <c r="S66"/>
  <c r="T66"/>
  <c r="U66"/>
  <c r="V66"/>
  <c r="X66"/>
  <c r="Y66"/>
  <c r="Z66"/>
  <c r="AA66"/>
  <c r="AB66"/>
  <c r="AC66"/>
  <c r="AE66"/>
  <c r="AF66"/>
  <c r="AG66"/>
  <c r="D82" i="45"/>
  <c r="E81"/>
  <c r="C202"/>
  <c r="C235" s="1"/>
  <c r="D202"/>
  <c r="E202"/>
  <c r="F202"/>
  <c r="G202"/>
  <c r="H202"/>
  <c r="J202"/>
  <c r="J235" s="1"/>
  <c r="K202"/>
  <c r="K235" s="1"/>
  <c r="L202"/>
  <c r="L235" s="1"/>
  <c r="M202"/>
  <c r="M235" s="1"/>
  <c r="N202"/>
  <c r="N235" s="1"/>
  <c r="C46"/>
  <c r="L43"/>
  <c r="H43"/>
  <c r="AH165" i="41" l="1"/>
  <c r="L112" i="45"/>
  <c r="C16" i="53" s="1"/>
  <c r="J112" i="45"/>
  <c r="C14" i="53" s="1"/>
  <c r="F112" i="45"/>
  <c r="C112"/>
  <c r="C7" i="53" s="1"/>
  <c r="D113" i="45"/>
  <c r="E8" i="53" s="1"/>
  <c r="E112" i="45"/>
  <c r="M112"/>
  <c r="C17" i="53" s="1"/>
  <c r="H112" i="45"/>
  <c r="C12" i="53" s="1"/>
  <c r="G112" i="45"/>
  <c r="C11" i="53" s="1"/>
  <c r="AI376" i="39"/>
  <c r="AI378" s="1"/>
  <c r="H113" i="45"/>
  <c r="L113"/>
  <c r="E16" i="53" s="1"/>
  <c r="N112" i="45"/>
  <c r="C18" i="53" s="1"/>
  <c r="I112" i="45"/>
  <c r="K112"/>
  <c r="C15" i="53" s="1"/>
  <c r="AH407" i="39"/>
  <c r="AH191" i="40"/>
  <c r="AH241"/>
  <c r="O77" i="45"/>
  <c r="O82"/>
  <c r="O80"/>
  <c r="O78"/>
  <c r="O81"/>
  <c r="O79"/>
  <c r="C76"/>
  <c r="C84" s="1"/>
  <c r="C141" s="1"/>
  <c r="C13" i="53"/>
  <c r="E12"/>
  <c r="AH166" i="40"/>
  <c r="C116" i="45"/>
  <c r="K7" i="53" s="1"/>
  <c r="AH116" i="40"/>
  <c r="D117" i="45"/>
  <c r="M8" i="53" s="1"/>
  <c r="C114" i="45"/>
  <c r="G7" i="53" s="1"/>
  <c r="AH286" i="50"/>
  <c r="H235" i="45"/>
  <c r="AE12" i="53" s="1"/>
  <c r="G235" i="45"/>
  <c r="AE11" i="53" s="1"/>
  <c r="F235" i="45"/>
  <c r="AE10" i="53" s="1"/>
  <c r="E235" i="45"/>
  <c r="AE9" i="53" s="1"/>
  <c r="D235" i="45"/>
  <c r="AE8" i="53" s="1"/>
  <c r="R19"/>
  <c r="N19"/>
  <c r="J19"/>
  <c r="F19"/>
  <c r="T19"/>
  <c r="P19"/>
  <c r="H19"/>
  <c r="D19"/>
  <c r="K84" i="45"/>
  <c r="K141" s="1"/>
  <c r="G83"/>
  <c r="G84" s="1"/>
  <c r="G141" s="1"/>
  <c r="C9" i="53"/>
  <c r="C10"/>
  <c r="D120" i="45"/>
  <c r="S8" i="53" s="1"/>
  <c r="D119" i="45"/>
  <c r="Q8" i="53" s="1"/>
  <c r="D115" i="45"/>
  <c r="I8" i="53" s="1"/>
  <c r="C8"/>
  <c r="C109" i="45"/>
  <c r="Y7" i="53" s="1"/>
  <c r="C120" i="45"/>
  <c r="S7" i="53" s="1"/>
  <c r="C118" i="45"/>
  <c r="O7" i="53" s="1"/>
  <c r="C110" i="45"/>
  <c r="Z7" i="53" s="1"/>
  <c r="C111" i="45"/>
  <c r="AA7" i="53" s="1"/>
  <c r="C119" i="45"/>
  <c r="Q7" i="53" s="1"/>
  <c r="C117" i="45"/>
  <c r="M7" i="53" s="1"/>
  <c r="C115" i="45"/>
  <c r="I7" i="53" s="1"/>
  <c r="AH141" i="40"/>
  <c r="N50" i="45"/>
  <c r="N120" s="1"/>
  <c r="S18" i="53" s="1"/>
  <c r="N48" i="45"/>
  <c r="N118" s="1"/>
  <c r="O18" i="53" s="1"/>
  <c r="N46" i="45"/>
  <c r="N116" s="1"/>
  <c r="K18" i="53" s="1"/>
  <c r="N44" i="45"/>
  <c r="N114" s="1"/>
  <c r="G18" i="53" s="1"/>
  <c r="N49" i="45"/>
  <c r="N119" s="1"/>
  <c r="Q18" i="53" s="1"/>
  <c r="N47" i="45"/>
  <c r="N117" s="1"/>
  <c r="M18" i="53" s="1"/>
  <c r="N45" i="45"/>
  <c r="N115" s="1"/>
  <c r="I18" i="53" s="1"/>
  <c r="N43" i="45"/>
  <c r="M50"/>
  <c r="M120" s="1"/>
  <c r="S17" i="53" s="1"/>
  <c r="M48" i="45"/>
  <c r="M118" s="1"/>
  <c r="O17" i="53" s="1"/>
  <c r="M46" i="45"/>
  <c r="M116" s="1"/>
  <c r="K17" i="53" s="1"/>
  <c r="M44" i="45"/>
  <c r="M114" s="1"/>
  <c r="G17" i="53" s="1"/>
  <c r="M49" i="45"/>
  <c r="M119" s="1"/>
  <c r="Q17" i="53" s="1"/>
  <c r="M47" i="45"/>
  <c r="M117" s="1"/>
  <c r="M17" i="53" s="1"/>
  <c r="M45" i="45"/>
  <c r="M115" s="1"/>
  <c r="I17" i="53" s="1"/>
  <c r="M43" i="45"/>
  <c r="M113" s="1"/>
  <c r="L50"/>
  <c r="L120" s="1"/>
  <c r="S16" i="53" s="1"/>
  <c r="L48" i="45"/>
  <c r="L118" s="1"/>
  <c r="O16" i="53" s="1"/>
  <c r="L46" i="45"/>
  <c r="L116" s="1"/>
  <c r="K16" i="53" s="1"/>
  <c r="L44" i="45"/>
  <c r="L114" s="1"/>
  <c r="G16" i="53" s="1"/>
  <c r="L49" i="45"/>
  <c r="L119" s="1"/>
  <c r="Q16" i="53" s="1"/>
  <c r="L47" i="45"/>
  <c r="L117" s="1"/>
  <c r="M16" i="53" s="1"/>
  <c r="L45" i="45"/>
  <c r="L115" s="1"/>
  <c r="I16" i="53" s="1"/>
  <c r="K50" i="45"/>
  <c r="K120" s="1"/>
  <c r="S15" i="53" s="1"/>
  <c r="K48" i="45"/>
  <c r="K118" s="1"/>
  <c r="O15" i="53" s="1"/>
  <c r="K46" i="45"/>
  <c r="K116" s="1"/>
  <c r="K15" i="53" s="1"/>
  <c r="K44" i="45"/>
  <c r="K114" s="1"/>
  <c r="G15" i="53" s="1"/>
  <c r="K49" i="45"/>
  <c r="K119" s="1"/>
  <c r="Q15" i="53" s="1"/>
  <c r="K47" i="45"/>
  <c r="K117" s="1"/>
  <c r="M15" i="53" s="1"/>
  <c r="K45" i="45"/>
  <c r="K115" s="1"/>
  <c r="I15" i="53" s="1"/>
  <c r="K43" i="45"/>
  <c r="K113" s="1"/>
  <c r="J49"/>
  <c r="J119" s="1"/>
  <c r="Q14" i="53" s="1"/>
  <c r="J47" i="45"/>
  <c r="J117" s="1"/>
  <c r="M14" i="53" s="1"/>
  <c r="J45" i="45"/>
  <c r="J115" s="1"/>
  <c r="I14" i="53" s="1"/>
  <c r="J43" i="45"/>
  <c r="J50"/>
  <c r="J120" s="1"/>
  <c r="S14" i="53" s="1"/>
  <c r="J48" i="45"/>
  <c r="J118" s="1"/>
  <c r="O14" i="53" s="1"/>
  <c r="J46" i="45"/>
  <c r="J116" s="1"/>
  <c r="K14" i="53" s="1"/>
  <c r="J44" i="45"/>
  <c r="J114" s="1"/>
  <c r="G14" i="53" s="1"/>
  <c r="I49" i="45"/>
  <c r="I119" s="1"/>
  <c r="Q13" i="53" s="1"/>
  <c r="I47" i="45"/>
  <c r="I117" s="1"/>
  <c r="M13" i="53" s="1"/>
  <c r="I45" i="45"/>
  <c r="I115" s="1"/>
  <c r="I13" i="53" s="1"/>
  <c r="I43" i="45"/>
  <c r="I113" s="1"/>
  <c r="I50"/>
  <c r="I120" s="1"/>
  <c r="S13" i="53" s="1"/>
  <c r="I48" i="45"/>
  <c r="I118" s="1"/>
  <c r="O13" i="53" s="1"/>
  <c r="I46" i="45"/>
  <c r="I116" s="1"/>
  <c r="K13" i="53" s="1"/>
  <c r="I44" i="45"/>
  <c r="I114" s="1"/>
  <c r="G13" i="53" s="1"/>
  <c r="H49" i="45"/>
  <c r="H119" s="1"/>
  <c r="Q12" i="53" s="1"/>
  <c r="H47" i="45"/>
  <c r="H117" s="1"/>
  <c r="M12" i="53" s="1"/>
  <c r="H45" i="45"/>
  <c r="H115" s="1"/>
  <c r="I12" i="53" s="1"/>
  <c r="H50" i="45"/>
  <c r="H120" s="1"/>
  <c r="S12" i="53" s="1"/>
  <c r="H48" i="45"/>
  <c r="H118" s="1"/>
  <c r="O12" i="53" s="1"/>
  <c r="H46" i="45"/>
  <c r="H116" s="1"/>
  <c r="K12" i="53" s="1"/>
  <c r="H44" i="45"/>
  <c r="H114" s="1"/>
  <c r="G12" i="53" s="1"/>
  <c r="G49" i="45"/>
  <c r="G119" s="1"/>
  <c r="Q11" i="53" s="1"/>
  <c r="G47" i="45"/>
  <c r="G117" s="1"/>
  <c r="M11" i="53" s="1"/>
  <c r="G45" i="45"/>
  <c r="G115" s="1"/>
  <c r="I11" i="53" s="1"/>
  <c r="G43" i="45"/>
  <c r="G50"/>
  <c r="G48"/>
  <c r="G118" s="1"/>
  <c r="O11" i="53" s="1"/>
  <c r="G46" i="45"/>
  <c r="G116" s="1"/>
  <c r="K11" i="53" s="1"/>
  <c r="G44" i="45"/>
  <c r="G114" s="1"/>
  <c r="G11" i="53" s="1"/>
  <c r="F49" i="45"/>
  <c r="F119" s="1"/>
  <c r="Q10" i="53" s="1"/>
  <c r="F47" i="45"/>
  <c r="F117" s="1"/>
  <c r="M10" i="53" s="1"/>
  <c r="F45" i="45"/>
  <c r="F115" s="1"/>
  <c r="I10" i="53" s="1"/>
  <c r="F43" i="45"/>
  <c r="F50"/>
  <c r="F120" s="1"/>
  <c r="S10" i="53" s="1"/>
  <c r="F48" i="45"/>
  <c r="F118" s="1"/>
  <c r="O10" i="53" s="1"/>
  <c r="F46" i="45"/>
  <c r="F116" s="1"/>
  <c r="F44"/>
  <c r="F114" s="1"/>
  <c r="G10" i="53" s="1"/>
  <c r="E50" i="45"/>
  <c r="E120" s="1"/>
  <c r="S9" i="53" s="1"/>
  <c r="E49" i="45"/>
  <c r="E119" s="1"/>
  <c r="Q9" i="53" s="1"/>
  <c r="E48" i="45"/>
  <c r="E118" s="1"/>
  <c r="O9" i="53" s="1"/>
  <c r="E46" i="45"/>
  <c r="E116" s="1"/>
  <c r="K9" i="53" s="1"/>
  <c r="E44" i="45"/>
  <c r="E114" s="1"/>
  <c r="G9" i="53" s="1"/>
  <c r="E47" i="45"/>
  <c r="E117" s="1"/>
  <c r="M9" i="53" s="1"/>
  <c r="E45" i="45"/>
  <c r="E115" s="1"/>
  <c r="I9" i="53" s="1"/>
  <c r="E43" i="45"/>
  <c r="AH66" i="40"/>
  <c r="D48" i="45"/>
  <c r="D118" s="1"/>
  <c r="O8" i="53" s="1"/>
  <c r="D44" i="45"/>
  <c r="D114" s="1"/>
  <c r="G8" i="53" s="1"/>
  <c r="O202" i="45"/>
  <c r="F24"/>
  <c r="F139" s="1"/>
  <c r="O16"/>
  <c r="D24"/>
  <c r="D139" s="1"/>
  <c r="AH232" i="50"/>
  <c r="AH313"/>
  <c r="AH259"/>
  <c r="AH291" i="40"/>
  <c r="M24" i="45"/>
  <c r="M139" s="1"/>
  <c r="AH216" i="40"/>
  <c r="J84" i="45" s="1"/>
  <c r="J141" s="1"/>
  <c r="N24"/>
  <c r="N139" s="1"/>
  <c r="O11"/>
  <c r="AE13" i="53"/>
  <c r="O17" i="45"/>
  <c r="O13"/>
  <c r="G24"/>
  <c r="G139" s="1"/>
  <c r="AH16" i="40"/>
  <c r="AH266"/>
  <c r="L180" i="45"/>
  <c r="L234" s="1"/>
  <c r="M180"/>
  <c r="M234" s="1"/>
  <c r="K180"/>
  <c r="K234" s="1"/>
  <c r="I180"/>
  <c r="I234" s="1"/>
  <c r="AC12" i="53"/>
  <c r="H180" i="45"/>
  <c r="H234" s="1"/>
  <c r="O176"/>
  <c r="O174"/>
  <c r="D180"/>
  <c r="D234" s="1"/>
  <c r="O178"/>
  <c r="G180"/>
  <c r="G234" s="1"/>
  <c r="E180"/>
  <c r="E234" s="1"/>
  <c r="O175"/>
  <c r="O179"/>
  <c r="O177"/>
  <c r="F180"/>
  <c r="F234" s="1"/>
  <c r="C180"/>
  <c r="C234" s="1"/>
  <c r="J180"/>
  <c r="J234" s="1"/>
  <c r="AE7" i="53"/>
  <c r="O171" i="45"/>
  <c r="O172"/>
  <c r="AC18" i="53"/>
  <c r="O18" i="45"/>
  <c r="K24"/>
  <c r="K139" s="1"/>
  <c r="O12"/>
  <c r="O22"/>
  <c r="O20"/>
  <c r="C24"/>
  <c r="C139" s="1"/>
  <c r="O21"/>
  <c r="O19"/>
  <c r="O10"/>
  <c r="O23"/>
  <c r="O9"/>
  <c r="L24"/>
  <c r="L139" s="1"/>
  <c r="O8"/>
  <c r="H24"/>
  <c r="H139" s="1"/>
  <c r="I24"/>
  <c r="I139" s="1"/>
  <c r="J24"/>
  <c r="J139" s="1"/>
  <c r="O15"/>
  <c r="O14"/>
  <c r="E24"/>
  <c r="E139" s="1"/>
  <c r="AH91" i="40"/>
  <c r="AH41"/>
  <c r="D46" i="45"/>
  <c r="D116" s="1"/>
  <c r="K8" i="53" s="1"/>
  <c r="O42" i="45"/>
  <c r="C51"/>
  <c r="C140" s="1"/>
  <c r="AH194" i="41"/>
  <c r="N84" i="45"/>
  <c r="N141" s="1"/>
  <c r="H84"/>
  <c r="H141" s="1"/>
  <c r="I84"/>
  <c r="I141" s="1"/>
  <c r="E84"/>
  <c r="E141" s="1"/>
  <c r="M84"/>
  <c r="M141" s="1"/>
  <c r="L84"/>
  <c r="L141" s="1"/>
  <c r="F84"/>
  <c r="F141" s="1"/>
  <c r="AC17" i="53"/>
  <c r="AC14"/>
  <c r="AC16"/>
  <c r="AC15"/>
  <c r="AC13"/>
  <c r="AC11"/>
  <c r="AC9"/>
  <c r="AI339" i="41" l="1"/>
  <c r="E17" i="53"/>
  <c r="AB17" s="1"/>
  <c r="AD17" s="1"/>
  <c r="E113" i="45"/>
  <c r="E9" i="53" s="1"/>
  <c r="AB9" s="1"/>
  <c r="AD9" s="1"/>
  <c r="G113" i="45"/>
  <c r="E11" i="53" s="1"/>
  <c r="F113" i="45"/>
  <c r="E10" i="53" s="1"/>
  <c r="E13"/>
  <c r="AB13" s="1"/>
  <c r="AD13" s="1"/>
  <c r="J113" i="45"/>
  <c r="E14" i="53" s="1"/>
  <c r="AB14" s="1"/>
  <c r="AD14" s="1"/>
  <c r="N113" i="45"/>
  <c r="E18" i="53" s="1"/>
  <c r="AB18" s="1"/>
  <c r="AD18" s="1"/>
  <c r="AH364" i="41"/>
  <c r="O106" i="45"/>
  <c r="J51"/>
  <c r="J140" s="1"/>
  <c r="J142" s="1"/>
  <c r="O235"/>
  <c r="O83"/>
  <c r="C113"/>
  <c r="E7" i="53" s="1"/>
  <c r="AB7" s="1"/>
  <c r="O76" i="45"/>
  <c r="O107"/>
  <c r="O110"/>
  <c r="M51"/>
  <c r="M140" s="1"/>
  <c r="M142" s="1"/>
  <c r="L51"/>
  <c r="L140" s="1"/>
  <c r="G120"/>
  <c r="S11" i="53" s="1"/>
  <c r="S19" s="1"/>
  <c r="AA19"/>
  <c r="X19"/>
  <c r="U19"/>
  <c r="Y19"/>
  <c r="O105" i="45"/>
  <c r="O109"/>
  <c r="D51"/>
  <c r="D140" s="1"/>
  <c r="N51"/>
  <c r="N140" s="1"/>
  <c r="E51"/>
  <c r="E140" s="1"/>
  <c r="E142" s="1"/>
  <c r="I51"/>
  <c r="I140" s="1"/>
  <c r="I142" s="1"/>
  <c r="G51"/>
  <c r="G140" s="1"/>
  <c r="G142" s="1"/>
  <c r="V19" i="53"/>
  <c r="Z19"/>
  <c r="W19"/>
  <c r="O19"/>
  <c r="C19"/>
  <c r="O108" i="45"/>
  <c r="M19" i="53"/>
  <c r="K51" i="45"/>
  <c r="K140" s="1"/>
  <c r="K142" s="1"/>
  <c r="E15" i="53"/>
  <c r="H51" i="45"/>
  <c r="H140" s="1"/>
  <c r="H142" s="1"/>
  <c r="O49"/>
  <c r="G19" i="53"/>
  <c r="I19"/>
  <c r="Q19"/>
  <c r="K10"/>
  <c r="K19" s="1"/>
  <c r="O43" i="45"/>
  <c r="O50"/>
  <c r="O48"/>
  <c r="O47"/>
  <c r="F51"/>
  <c r="O46"/>
  <c r="O45"/>
  <c r="O44"/>
  <c r="AC8" i="53"/>
  <c r="AC7"/>
  <c r="O173" i="45"/>
  <c r="O180" s="1"/>
  <c r="N180"/>
  <c r="AE19" i="53"/>
  <c r="F30" s="1"/>
  <c r="C142" i="45"/>
  <c r="C233" s="1"/>
  <c r="L142"/>
  <c r="N142"/>
  <c r="N233" s="1"/>
  <c r="J121"/>
  <c r="O24"/>
  <c r="O119"/>
  <c r="O118"/>
  <c r="E121"/>
  <c r="O114"/>
  <c r="I121"/>
  <c r="D84"/>
  <c r="O116"/>
  <c r="AB16" i="53"/>
  <c r="AD16" s="1"/>
  <c r="O115" i="45"/>
  <c r="O111"/>
  <c r="L121"/>
  <c r="O117"/>
  <c r="M121"/>
  <c r="O112"/>
  <c r="O139"/>
  <c r="AB12" i="53"/>
  <c r="AD12" s="1"/>
  <c r="H121" i="45"/>
  <c r="D121"/>
  <c r="F121" l="1"/>
  <c r="N121"/>
  <c r="E19" i="53"/>
  <c r="C121" i="45"/>
  <c r="G121"/>
  <c r="O84"/>
  <c r="AB11" i="53"/>
  <c r="AD11" s="1"/>
  <c r="O120" i="45"/>
  <c r="N234"/>
  <c r="O234" s="1"/>
  <c r="AB15" i="53"/>
  <c r="AD15" s="1"/>
  <c r="O113" i="45"/>
  <c r="K121"/>
  <c r="AB10" i="53"/>
  <c r="D141" i="45"/>
  <c r="D142" s="1"/>
  <c r="D233" s="1"/>
  <c r="D236" s="1"/>
  <c r="M233"/>
  <c r="M236" s="1"/>
  <c r="L233"/>
  <c r="L236" s="1"/>
  <c r="K233"/>
  <c r="K236" s="1"/>
  <c r="O51"/>
  <c r="J233"/>
  <c r="J236" s="1"/>
  <c r="I233"/>
  <c r="I236" s="1"/>
  <c r="H233"/>
  <c r="H236" s="1"/>
  <c r="G233"/>
  <c r="G236" s="1"/>
  <c r="F140"/>
  <c r="F142" s="1"/>
  <c r="L19" i="53"/>
  <c r="AC10"/>
  <c r="E233" i="45"/>
  <c r="E236" s="1"/>
  <c r="C236"/>
  <c r="AD7" i="53"/>
  <c r="AB8"/>
  <c r="AD8" s="1"/>
  <c r="O141" i="45" l="1"/>
  <c r="O121"/>
  <c r="AD10" i="53"/>
  <c r="AD19" s="1"/>
  <c r="AB20" s="1"/>
  <c r="AB19"/>
  <c r="F27" s="1"/>
  <c r="N236" i="45"/>
  <c r="AC19" i="53"/>
  <c r="F28" s="1"/>
  <c r="F233" i="45"/>
  <c r="F236" s="1"/>
  <c r="O142"/>
  <c r="O140"/>
  <c r="F29" i="53" l="1"/>
  <c r="F31" s="1"/>
  <c r="O233" i="45"/>
  <c r="O236" s="1"/>
</calcChain>
</file>

<file path=xl/sharedStrings.xml><?xml version="1.0" encoding="utf-8"?>
<sst xmlns="http://schemas.openxmlformats.org/spreadsheetml/2006/main" count="2196" uniqueCount="472">
  <si>
    <t>Saldo Awal dan akhir Kas (untuk Belanja Pembangunan)</t>
  </si>
  <si>
    <t>NAMA/KODE B. PEMBANGUNAN   :</t>
  </si>
  <si>
    <t>My Doc. \ BLANKO SPJ (I) 2002-PROYEK \ pemungutan dan peny.pajak F1</t>
  </si>
  <si>
    <t>My Doc. \ BLANKO SPJ (I) 2002-PROYEK \ Daf. Inv. Brng milik Pem. J.1</t>
  </si>
  <si>
    <t>My Doc. \ BLANKO SPJ (I) 2002-PROYEK \ Daf. Aktiva Tetap K.1</t>
  </si>
  <si>
    <t>My Doc. \ BLANKO SPJ (I) 2002-PROYEK \ Real Has. Lelang L.1</t>
  </si>
  <si>
    <t>PENERIMAAN HASIL LELANG/ JUAL (RP)</t>
  </si>
  <si>
    <t>JENIS BARANG YANG DILELANG / DIJUAL</t>
  </si>
  <si>
    <t>Februari</t>
  </si>
  <si>
    <t>Agustus</t>
  </si>
  <si>
    <t>September</t>
  </si>
  <si>
    <t>Oktober</t>
  </si>
  <si>
    <t>Nopember</t>
  </si>
  <si>
    <t>Desember</t>
  </si>
  <si>
    <t>NO</t>
  </si>
  <si>
    <t>JENIS BELANJA</t>
  </si>
  <si>
    <t>SPM YANG DITERIMA</t>
  </si>
  <si>
    <t>BS</t>
  </si>
  <si>
    <t>BT</t>
  </si>
  <si>
    <t>JUMLAH</t>
  </si>
  <si>
    <t>Gaji dan Upah (01)</t>
  </si>
  <si>
    <t>Tanah (02)</t>
  </si>
  <si>
    <t>Bahan (03)</t>
  </si>
  <si>
    <t>Peralatan dan Mesin (04)</t>
  </si>
  <si>
    <t>Perjalanan (05)</t>
  </si>
  <si>
    <t>Biaya Konstruksi (06)</t>
  </si>
  <si>
    <t>6.1 Jalan dan Jembatan</t>
  </si>
  <si>
    <t>6.2 Bangunan Air (Irigasi)</t>
  </si>
  <si>
    <t>6.3 Instalasi dan jaringan</t>
  </si>
  <si>
    <t>6.4 Gedung dan Bangunan</t>
  </si>
  <si>
    <t>6.5 Kendaraan (Roda 4,Roda 2,dll)</t>
  </si>
  <si>
    <t xml:space="preserve">6.7 Mesin dan Peralatan </t>
  </si>
  <si>
    <t>6.8 Lain-lain (Non fisik)</t>
  </si>
  <si>
    <t>Sub Jumlah</t>
  </si>
  <si>
    <t>Lain-lain (07)</t>
  </si>
  <si>
    <t>NO.</t>
  </si>
  <si>
    <t>SATUAN</t>
  </si>
  <si>
    <t>KETERANGAN</t>
  </si>
  <si>
    <t>VOLUME</t>
  </si>
  <si>
    <t>NILAI/HARGA</t>
  </si>
  <si>
    <t>URAIAN</t>
  </si>
  <si>
    <t>PPN</t>
  </si>
  <si>
    <t>PPH Psl 21</t>
  </si>
  <si>
    <t>PPH Psl 22</t>
  </si>
  <si>
    <t>TANAH</t>
  </si>
  <si>
    <t>BAHAN</t>
  </si>
  <si>
    <t>MESIN</t>
  </si>
  <si>
    <t>PERJALANAN</t>
  </si>
  <si>
    <t>JALAN &amp;</t>
  </si>
  <si>
    <t>JEMBATAN</t>
  </si>
  <si>
    <t>BANGUNAN</t>
  </si>
  <si>
    <t>AIR</t>
  </si>
  <si>
    <t>INSTALASI &amp;</t>
  </si>
  <si>
    <t>JARINGAN</t>
  </si>
  <si>
    <t>GEDUNG &amp;</t>
  </si>
  <si>
    <t>KENDARAAN</t>
  </si>
  <si>
    <t>MAUBELAIR</t>
  </si>
  <si>
    <t>&amp; PERLENGK.</t>
  </si>
  <si>
    <t>PERALATAN</t>
  </si>
  <si>
    <t>NON FISIK</t>
  </si>
  <si>
    <t>LAIN-</t>
  </si>
  <si>
    <t>TOTAL</t>
  </si>
  <si>
    <t>I.</t>
  </si>
  <si>
    <t>II.</t>
  </si>
  <si>
    <t>ANGGARAN</t>
  </si>
  <si>
    <t>REALISASI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</si>
  <si>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</si>
  <si>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</si>
  <si>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</si>
  <si>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</si>
  <si>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</si>
  <si>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</si>
  <si>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</si>
  <si>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</si>
  <si>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</si>
  <si>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</si>
  <si>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</si>
  <si>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KONSTRUKSI</t>
  </si>
  <si>
    <t>Urt.</t>
  </si>
  <si>
    <t>Kode</t>
  </si>
  <si>
    <t>Ba-</t>
  </si>
  <si>
    <t>rang</t>
  </si>
  <si>
    <t>Re-</t>
  </si>
  <si>
    <t>gis-</t>
  </si>
  <si>
    <t>ter</t>
  </si>
  <si>
    <t>SPESIFIKASI BARANG</t>
  </si>
  <si>
    <t>Merk/Type</t>
  </si>
  <si>
    <t>No.Sertifikat</t>
  </si>
  <si>
    <t>No.Pabrik</t>
  </si>
  <si>
    <t>No.Hasis/mesin</t>
  </si>
  <si>
    <t>Bahan</t>
  </si>
  <si>
    <t>Asal/cara</t>
  </si>
  <si>
    <t>Perolehan</t>
  </si>
  <si>
    <t>Barang</t>
  </si>
  <si>
    <t>Tahun Beli/</t>
  </si>
  <si>
    <t>Ukuran Barang/</t>
  </si>
  <si>
    <t>Konstruksi</t>
  </si>
  <si>
    <t>(P,SP,D)</t>
  </si>
  <si>
    <t>Satuan</t>
  </si>
  <si>
    <t xml:space="preserve">Keadaan </t>
  </si>
  <si>
    <t>B/RR/RB</t>
  </si>
  <si>
    <t>Harga</t>
  </si>
  <si>
    <t>Ket</t>
  </si>
  <si>
    <t>Nama /jenis</t>
  </si>
  <si>
    <t>barang</t>
  </si>
  <si>
    <t>Klasifikasi :</t>
  </si>
  <si>
    <t>1. Tanah</t>
  </si>
  <si>
    <t>2. Jalan &amp; jembatan</t>
  </si>
  <si>
    <t>3. Bangunan Air (Irigasi)</t>
  </si>
  <si>
    <t xml:space="preserve">4. Instalasi &amp; jaringan </t>
  </si>
  <si>
    <t>5. Gedung &amp; Bangunan</t>
  </si>
  <si>
    <t>6. Mesin &amp; Peralatan</t>
  </si>
  <si>
    <t>7. Kendaaan</t>
  </si>
  <si>
    <t>8. Maubelair &amp; Perlengkapan</t>
  </si>
  <si>
    <t>JANUARI 2001</t>
  </si>
  <si>
    <t>SPM YANG DITERIMA SAMPAI DENGAN 31 DESEMBER 2002 (PERIODE 1-1 S.D.31.12-2002)</t>
  </si>
  <si>
    <t xml:space="preserve">6.6 Meubelair dan Perlengkapan  </t>
  </si>
  <si>
    <t>BLK SPJ  ( I )</t>
  </si>
  <si>
    <t>(01)</t>
  </si>
  <si>
    <t>(02)</t>
  </si>
  <si>
    <t>(03)</t>
  </si>
  <si>
    <t>(04)</t>
  </si>
  <si>
    <t>(05)</t>
  </si>
  <si>
    <t>(06)</t>
  </si>
  <si>
    <t>(07)</t>
  </si>
  <si>
    <t xml:space="preserve">Gaji / Upah </t>
  </si>
  <si>
    <t xml:space="preserve">Tanah </t>
  </si>
  <si>
    <t>KOMPONEN BIAYA</t>
  </si>
  <si>
    <t>TANGGAL NOMOR SPMU</t>
  </si>
  <si>
    <t>PENERIMAAN</t>
  </si>
  <si>
    <t>PENGELUARAN</t>
  </si>
  <si>
    <t>SALDO UUDP</t>
  </si>
  <si>
    <t>6 ( 4-5 )</t>
  </si>
  <si>
    <t>Kepala Dinas</t>
  </si>
  <si>
    <t>Bendaharawan Proyek/Rutin</t>
  </si>
  <si>
    <t xml:space="preserve">Peralatan dan Mesin </t>
  </si>
  <si>
    <t xml:space="preserve">Lain-lain </t>
  </si>
  <si>
    <t>DARI TANGGAL 1-01-2002 s/d TGL 31-12 -2002</t>
  </si>
  <si>
    <t>FORM :</t>
  </si>
  <si>
    <t>Perjalanan Dinas</t>
  </si>
  <si>
    <t xml:space="preserve">Konstruksi </t>
  </si>
  <si>
    <t>Bahan-bahan</t>
  </si>
  <si>
    <t xml:space="preserve">REALISASI PENERIMAAN DAN PENYETORAN HASIL LELANG / PENJUALAN </t>
  </si>
  <si>
    <t>AKTIVA TETAP DARI TANGGAL 1-01-2002 s/d TGL 31-12 -2002</t>
  </si>
  <si>
    <t>NO.KODE BARANG</t>
  </si>
  <si>
    <t>REGISTER</t>
  </si>
  <si>
    <t>MERK/TYPE</t>
  </si>
  <si>
    <t>DI SETOR  (RP)</t>
  </si>
  <si>
    <t>SALDO BELUM DI SETOR</t>
  </si>
  <si>
    <t>KET</t>
  </si>
  <si>
    <t>Mengetahui</t>
  </si>
  <si>
    <t>TARGET</t>
  </si>
  <si>
    <t>TUNGGAKAN</t>
  </si>
  <si>
    <t>BELUM DI SETOR</t>
  </si>
  <si>
    <t>I</t>
  </si>
  <si>
    <t>- Retribusi</t>
  </si>
  <si>
    <t>- Retribusi atas jasa pekerjaan</t>
  </si>
  <si>
    <t>- Penerimaan lain-lain, komisi</t>
  </si>
  <si>
    <t>II</t>
  </si>
  <si>
    <t>- Retribusi Potongan dll.</t>
  </si>
  <si>
    <t>- Sewa Rumah Dinas</t>
  </si>
  <si>
    <t>- Penerimaan Jasa Giro</t>
  </si>
  <si>
    <t>- Kelebihan Pembayaran Perjalanan Dinas</t>
  </si>
  <si>
    <t>- Kelebihan Pembayaran Suvervisi</t>
  </si>
  <si>
    <t xml:space="preserve">- </t>
  </si>
  <si>
    <t>PENERIMAAN RETRIBUSI ( PAD )</t>
  </si>
  <si>
    <t>My Doc. \ BLANKO SPJ (I) 2002-PROYEK \ SPM_belum diuangkan form B.1</t>
  </si>
  <si>
    <t>UNTUK BELANJA PEMBANGUNAN</t>
  </si>
  <si>
    <t>SPM YANG BELUM DIUANGKAN (UNTUK BELANJA PEMBANGUNAN)</t>
  </si>
  <si>
    <t xml:space="preserve">DAFTAR PENERIMAAN DAN PENGELUARAN UUDP.(UNTUK BELANJA PEMBANGUNAN) </t>
  </si>
  <si>
    <t>My Doc. \ BLANKO SPJ (I) 2002-PROYEK \ real peny. Pajak</t>
  </si>
  <si>
    <t xml:space="preserve">REALISASI PENERIMAAN DAN PENYETORAN PAJAK / RETRIBUSI DLL. KEKAS DAERAH </t>
  </si>
  <si>
    <t>ANGGARAN DAN REALISASI BELANJA PEMBANGUNAN TAHUN ANGGARAN 2002 PERIODE 1 JANUARI 2002 S.D.31 DESEMBER 2002</t>
  </si>
  <si>
    <t>NAMA/KODE B. PEMBANGUNAN    :</t>
  </si>
  <si>
    <t>My Doc \ BLANKO SPJ (I) 2002-PROYEK \ uudp proyek</t>
  </si>
  <si>
    <t>My Doc \ BLANKO SPJ (I) 2002-PROYEK \ FILES</t>
  </si>
  <si>
    <t>DAFTAR NAMA FORMULIR UNTUK BELANJA PEMBANGUNAN</t>
  </si>
  <si>
    <t xml:space="preserve">Anggaran dan Realisasi SPJ Belanja Pembangunan Tahun Anggaran 2002, </t>
  </si>
  <si>
    <t>( Periode 1-1-2002 s/d 31-12-2002 ) untuk Belanja Pembangunan</t>
  </si>
  <si>
    <t xml:space="preserve">SPM yang belum diuangkan ( untuk Belanja Pembangunan ) </t>
  </si>
  <si>
    <t>Daftar Penerimaan dan Pengeluaran UUDP ( untuk Belanja Pembangunan )</t>
  </si>
  <si>
    <t>per tanggal 31 Desember 2002 (Belanja Pembangunan)</t>
  </si>
  <si>
    <t>Aktiva Tetap dalam pengerjaan/penyelesaian (untuk Belanja Pembangunan)</t>
  </si>
  <si>
    <t>dalam tahun buku 2002 (untuk Belanja Pembangunan)</t>
  </si>
  <si>
    <t>TANGGAL</t>
  </si>
  <si>
    <t>Gub</t>
  </si>
  <si>
    <t>MASUK</t>
  </si>
  <si>
    <t>KELUAR</t>
  </si>
  <si>
    <t>Fax Masuk</t>
  </si>
  <si>
    <t>Organisasi</t>
  </si>
  <si>
    <t>UNDANGAN KELUAR</t>
  </si>
  <si>
    <t xml:space="preserve">Assisten </t>
  </si>
  <si>
    <t>M</t>
  </si>
  <si>
    <t>K</t>
  </si>
  <si>
    <t>Hukum</t>
  </si>
  <si>
    <t>Umum</t>
  </si>
  <si>
    <t>PENERIMAAN NEGARA BUKAN PAJAK</t>
  </si>
  <si>
    <t>III</t>
  </si>
  <si>
    <t>PENERIMAAN PAJAK</t>
  </si>
  <si>
    <t>I. Dana Rutin</t>
  </si>
  <si>
    <t>- PPN</t>
  </si>
  <si>
    <t>- PPH (Psl 21)</t>
  </si>
  <si>
    <t>- PPH (Psl 22)</t>
  </si>
  <si>
    <t>2.Dana Pembangunan</t>
  </si>
  <si>
    <t>- PPH (Psl 23/26)</t>
  </si>
  <si>
    <t>PER 31-12-02  (Rp)</t>
  </si>
  <si>
    <t>SETORAN s/d TGL     31-12-2002</t>
  </si>
  <si>
    <r>
      <t xml:space="preserve">REALISASI </t>
    </r>
    <r>
      <rPr>
        <sz val="10"/>
        <rFont val="Arial"/>
        <family val="2"/>
      </rPr>
      <t>s/d 31-12-2002</t>
    </r>
  </si>
  <si>
    <t>No</t>
  </si>
  <si>
    <t>1) Non Investasi/ATK/Operasi</t>
  </si>
  <si>
    <t>2) Aktiva Tetap/Inventaris</t>
  </si>
  <si>
    <t>Belanja Pemeliharaan (03)</t>
  </si>
  <si>
    <t>Belanja Pegawai (01)</t>
  </si>
  <si>
    <t>Belanja Barang (02)</t>
  </si>
  <si>
    <t>Belanja Perjalanan Dinas</t>
  </si>
  <si>
    <t>Belanja Lain-lain</t>
  </si>
  <si>
    <t>Jumlah Belanja</t>
  </si>
  <si>
    <t xml:space="preserve">Mengetahui </t>
  </si>
  <si>
    <t>Kepala Dinas/Badan</t>
  </si>
  <si>
    <t xml:space="preserve">Mataram, </t>
  </si>
  <si>
    <t>BULAN/</t>
  </si>
  <si>
    <t>GAJI</t>
  </si>
  <si>
    <t>UPAH</t>
  </si>
  <si>
    <t>DAN</t>
  </si>
  <si>
    <t xml:space="preserve">PERALATAN </t>
  </si>
  <si>
    <t>Arb/BLANKO SPJ</t>
  </si>
  <si>
    <t>Mataram</t>
  </si>
  <si>
    <t xml:space="preserve"> </t>
  </si>
  <si>
    <t>DAN  MESIN</t>
  </si>
  <si>
    <t>(RODA  2&amp;4)</t>
  </si>
  <si>
    <t>FISIK</t>
  </si>
  <si>
    <t xml:space="preserve">NON </t>
  </si>
  <si>
    <t>Bendahara Proyek :………….</t>
  </si>
  <si>
    <t>Pimpinan Proyek :……………..</t>
  </si>
  <si>
    <t>Bendahara…….</t>
  </si>
  <si>
    <t>PEMUNGUTAN &amp; PENYETORAN PAJAK PERIODE 1.01-2002 S/D.31-12-2002</t>
  </si>
  <si>
    <t>DINAS/BADAN :</t>
  </si>
  <si>
    <t>PER TANGGAL 31-12-2002</t>
  </si>
  <si>
    <t>DAFTAR INVENTARIS BARANG MILIK PEMERINTAH PROPINSI NTB</t>
  </si>
  <si>
    <t>Periode 1 Januari 2002 s/d 31 Desember 2002</t>
  </si>
  <si>
    <t>Realisasi Penerimaan dan Penyetoran Pajak/Retribusi dll KeKas Daerah</t>
  </si>
  <si>
    <t>dari Tanggal 1-01-2002 s/d Tgl 31-12-2002</t>
  </si>
  <si>
    <t xml:space="preserve">SPM yang diterima sampai dengan 31 Desember 2002 </t>
  </si>
  <si>
    <t>Dari tanggal 1-01-2002 s/d Tgl 31-12-2002</t>
  </si>
  <si>
    <t>Pemungutan dan Penyetoran Pajak Periode 1-01-2002 s/d 31-12-2002</t>
  </si>
  <si>
    <t>Saldo Persediaan Barang Habis Pakai</t>
  </si>
  <si>
    <t>per tanggal 31 Desember 2002</t>
  </si>
  <si>
    <t>Saldo Piutang Per tanggal 31 Desember 2002</t>
  </si>
  <si>
    <t>Saldo Hutang Per tanggal 31 Desember 2002</t>
  </si>
  <si>
    <t>Register Penutupan Kas</t>
  </si>
  <si>
    <t>Surat Tanda Setoran</t>
  </si>
  <si>
    <r>
      <t xml:space="preserve">DISETOR </t>
    </r>
    <r>
      <rPr>
        <sz val="11"/>
        <rFont val="Arial"/>
        <family val="2"/>
      </rPr>
      <t>BLN..….....03</t>
    </r>
  </si>
  <si>
    <t>I. TANAH</t>
  </si>
  <si>
    <t>II. JALAN DAN JEMBATAN</t>
  </si>
  <si>
    <t>III. BANGUNAN AIR (IRIGASI)</t>
  </si>
  <si>
    <t>VI. MESIN DAN PERALATAN</t>
  </si>
  <si>
    <t>VII. KENDARAAN</t>
  </si>
  <si>
    <t>IV. INSTALASI DAN JARINGAN</t>
  </si>
  <si>
    <t>V. GEDUNG DAN BANGUNAN</t>
  </si>
  <si>
    <t>A). Kend Roda 4</t>
  </si>
  <si>
    <t>B). Kend Roda 2</t>
  </si>
  <si>
    <t>VIII. MEUBELAIR DAN PERLENGKAPAN</t>
  </si>
  <si>
    <t>YANG DIHAPUSKAN DALAM TAHUN  2002</t>
  </si>
  <si>
    <t>DAFTAR AKTIVA TETAP PER TANGGAL 31 -12 - 2002</t>
  </si>
  <si>
    <t>Daftar lampiran belanja aktiva tetap/inventaris dan belanja lain-lain</t>
  </si>
  <si>
    <t xml:space="preserve">Berita Acara Pemeriksaan Kas </t>
  </si>
  <si>
    <t xml:space="preserve">       FORM A.1</t>
  </si>
  <si>
    <t>FORM B.1</t>
  </si>
  <si>
    <t>FORM : F.1</t>
  </si>
  <si>
    <r>
      <t>FORM :</t>
    </r>
    <r>
      <rPr>
        <sz val="12"/>
        <rFont val="Arial"/>
        <family val="2"/>
      </rPr>
      <t>A.1</t>
    </r>
  </si>
  <si>
    <t>FORM : K.1</t>
  </si>
  <si>
    <t>FORM : B.1</t>
  </si>
  <si>
    <t>Catatan : Foto Copy Lembar Terakhir Buku Kas Tanggal 31-Desember 2002</t>
  </si>
  <si>
    <t>NAMA DINAS /BADAN                      :</t>
  </si>
  <si>
    <t>FORM :L.1</t>
  </si>
  <si>
    <t>Form A.1</t>
  </si>
  <si>
    <t>Form B.1</t>
  </si>
  <si>
    <t>Form C.1</t>
  </si>
  <si>
    <t>Form D.1</t>
  </si>
  <si>
    <t>Form E.1</t>
  </si>
  <si>
    <t>Form F.1</t>
  </si>
  <si>
    <t>Form G.1</t>
  </si>
  <si>
    <t>Form H.1</t>
  </si>
  <si>
    <t>Form I.1</t>
  </si>
  <si>
    <t>Form M.1</t>
  </si>
  <si>
    <t>Form N.1</t>
  </si>
  <si>
    <t>Form O.1</t>
  </si>
  <si>
    <t>Form P.1</t>
  </si>
  <si>
    <t>Form Q.1</t>
  </si>
  <si>
    <t>Form R.1</t>
  </si>
  <si>
    <t>NAMA DINAS /BADAN                           :</t>
  </si>
  <si>
    <t>NAMA/KODE B. PEMBANGUNAN        :</t>
  </si>
  <si>
    <t>FORM : J.1</t>
  </si>
  <si>
    <t>ANGGARAN DAN REALISASI BELANJA PEMBANGUNAN TAHUN ANGGARAN 2002 PERIODE 1 JANUARI 2002 S.D. 31 DESEMBER 2002</t>
  </si>
  <si>
    <t>NAMA DINAS /BADAN                          :</t>
  </si>
  <si>
    <t>My Doc. \ BLANKO SPJ (I) 2002-PROYEK \ SPM_yang diterima form A.1</t>
  </si>
  <si>
    <t>Jumlah</t>
  </si>
  <si>
    <t>Bulan :</t>
  </si>
  <si>
    <t>Blangko</t>
  </si>
  <si>
    <t>Jml</t>
  </si>
  <si>
    <t>Wagub</t>
  </si>
  <si>
    <t>Sekda</t>
  </si>
  <si>
    <t xml:space="preserve">   </t>
  </si>
  <si>
    <t>Kendali</t>
  </si>
  <si>
    <t>BULAN</t>
  </si>
  <si>
    <t>Jan</t>
  </si>
  <si>
    <t>Feb</t>
  </si>
  <si>
    <t>Maret</t>
  </si>
  <si>
    <t>April</t>
  </si>
  <si>
    <t>Mei</t>
  </si>
  <si>
    <t>Juni</t>
  </si>
  <si>
    <t>Juli</t>
  </si>
  <si>
    <t>Agust</t>
  </si>
  <si>
    <t>Sep</t>
  </si>
  <si>
    <t>Okt</t>
  </si>
  <si>
    <t>Nop</t>
  </si>
  <si>
    <t>Des</t>
  </si>
  <si>
    <t>Januari</t>
  </si>
  <si>
    <t>Unit Pengolah Biro Umum</t>
  </si>
  <si>
    <t>Fungsional Arsiparis</t>
  </si>
  <si>
    <t>UNIT PENGOLAH</t>
  </si>
  <si>
    <t>NIP. 19720824 199303 1 002</t>
  </si>
  <si>
    <t>*) Dicatat Di Lembar Pengantar Surat Rutin / Harian</t>
  </si>
  <si>
    <t xml:space="preserve">*) Dicatat Di Lembar Kartu Surat Masuk </t>
  </si>
  <si>
    <t>*) Dicatat Di Lembar Surat Naik</t>
  </si>
  <si>
    <t xml:space="preserve">Mataram,                                    </t>
  </si>
  <si>
    <t>PADA SEKRETARIAT DAERAH PROVINSI NUSA TENGGARA BARAT</t>
  </si>
  <si>
    <t>DAFTAR DATA SURAT KELUAR MELALUI SUB. BAGIAN ARSIP DAN EKSPEDISI</t>
  </si>
  <si>
    <t xml:space="preserve">Mataram,       </t>
  </si>
  <si>
    <t>MASALAH</t>
  </si>
  <si>
    <t>DATA SURAT KELUAR BIRO-BIRO LINGKUP SEKRETARIAT DAERAH PROVINSI NTB</t>
  </si>
  <si>
    <t>REKAP SURAT MASUK DAN KELUAR</t>
  </si>
  <si>
    <t>J.Akhir</t>
  </si>
  <si>
    <t>Plt. Kepala Sub Bagian Arsip dan Ekspedisi</t>
  </si>
  <si>
    <t>H. AMIRUDIN, SE</t>
  </si>
  <si>
    <t>NIP. 19690129 198903 1 002</t>
  </si>
  <si>
    <t>M : SURAT MASUK</t>
  </si>
  <si>
    <t>K : SURAT KELUAR</t>
  </si>
  <si>
    <t xml:space="preserve">DATA SURAT MASUK TIAP HARI MELALUI SUB. BAGIAN ARSIP EKSPEDISI </t>
  </si>
  <si>
    <t>BAGIAN KESEKRETARIATAN DAN RUMAH TANGGA BIRO UMUM SEKRETARIAT DAERAH PROVINSI NUSA TENGGA BARAT</t>
  </si>
  <si>
    <t>R. HARYONO</t>
  </si>
  <si>
    <t>RADEN HARYONO</t>
  </si>
  <si>
    <t>Mataram,          Januari  2019</t>
  </si>
  <si>
    <t>Mataram,          Februari  2014</t>
  </si>
  <si>
    <t>Mataram,          Meret  2019</t>
  </si>
  <si>
    <t>Mataram,          April  2019</t>
  </si>
  <si>
    <t>Mataram,          Mei  2019</t>
  </si>
  <si>
    <t>Mataram,          Juni  2019</t>
  </si>
  <si>
    <t>Mataram,          Juli  2019</t>
  </si>
  <si>
    <t>Mataram,          Agustus  2019</t>
  </si>
  <si>
    <t>Mataram,          September  2019</t>
  </si>
  <si>
    <t>Mataram,          Oktober  2019</t>
  </si>
  <si>
    <t>Mataram,          Nopember  2019</t>
  </si>
  <si>
    <t>Mataram,          Desember  2019</t>
  </si>
  <si>
    <t>Bulan : Februari 2019</t>
  </si>
  <si>
    <t>Bulan : Maret 2019</t>
  </si>
  <si>
    <t>Bulan : April 2019</t>
  </si>
  <si>
    <t>Bulan : Mei 2019</t>
  </si>
  <si>
    <t>Bulan : Juni 2019</t>
  </si>
  <si>
    <t>Bulan : Juli 2019</t>
  </si>
  <si>
    <t>Bulan : Agustus 2019</t>
  </si>
  <si>
    <t>Bulan : September 2019</t>
  </si>
  <si>
    <t>Bulan : Oktober 2019</t>
  </si>
  <si>
    <t>Bulan : Nopember 2019</t>
  </si>
  <si>
    <t>Bulan : Desember 2019</t>
  </si>
  <si>
    <t>BIRO ORGANISASI</t>
  </si>
  <si>
    <t>BIRO BINA AP DAN LPBJP</t>
  </si>
  <si>
    <t>BIRO PEMERINTAHAN</t>
  </si>
  <si>
    <t>BIRO UMUM</t>
  </si>
  <si>
    <t>BIRO HUMAS DAN PROTOKOL</t>
  </si>
  <si>
    <t xml:space="preserve">BIRO HUKUM </t>
  </si>
  <si>
    <t>BIRO KESRA</t>
  </si>
  <si>
    <t>BIRO KESDA</t>
  </si>
  <si>
    <t>BIRO PEREKONOMINAN</t>
  </si>
  <si>
    <t>BIASA</t>
  </si>
  <si>
    <t>KENDALI</t>
  </si>
  <si>
    <t>*) Dicatat Di Lembar Pengantar Surat Rutin/Harian</t>
  </si>
  <si>
    <t>NAIK</t>
  </si>
  <si>
    <t xml:space="preserve">STAF AHLI </t>
  </si>
  <si>
    <t xml:space="preserve">ASSISTEN I </t>
  </si>
  <si>
    <t xml:space="preserve">ASSISTEN II </t>
  </si>
  <si>
    <t xml:space="preserve">ASSISTEN III </t>
  </si>
  <si>
    <t>SEKRETARIS DAERAH</t>
  </si>
  <si>
    <t>WAKIL GUBERNUR</t>
  </si>
  <si>
    <t>GUBERNUR</t>
  </si>
  <si>
    <t>REKAP SURAT MASUK TIAP BULAN MELALUI SUB. BAGIAN ARSIP DAN EKSPEDISI</t>
  </si>
  <si>
    <t>BAGIAN KESEKRETARIATAN DAN RUMAH TANGGA BIRO UMUM SEKRETARIAT DAERAH PROVINSI NUSA TENGGARA BARAT</t>
  </si>
  <si>
    <t>MELALUI SUB. BAGIAN ARSIP DAN EKSPEDISI BAGIAN KESEKRETARIATAN DAN RUMAH TANGGA BIRO UMUM SEKRETARIAT DAERAH PROVINSI NTB</t>
  </si>
  <si>
    <t>REKAP UNDAGAN KELUAR  MELALUI SUB. BAGIAN ARSIP DAN EKSPEDISI</t>
  </si>
  <si>
    <t>BAGIAN KESEKRETARIATAN DAN RUMAH TANGGA BIRO UMUM SEKRETARIAT DAERAH PROVINSI NTB</t>
  </si>
  <si>
    <t>Adm. Kesra</t>
  </si>
  <si>
    <t>Adm. Perekonomian</t>
  </si>
  <si>
    <t>Staf Ahli</t>
  </si>
  <si>
    <t>BIRO</t>
  </si>
  <si>
    <t>U/K : Undangan Keluar</t>
  </si>
  <si>
    <t>U/K</t>
  </si>
  <si>
    <t>Jumlah Keseluruhan =====&gt;</t>
  </si>
  <si>
    <t>DATA UNDANGAN KELUAR TIAP HARI MELALUI SUB. BAGIAN ARSIP DAN EKSPEDISI</t>
  </si>
  <si>
    <r>
      <t xml:space="preserve">*) </t>
    </r>
    <r>
      <rPr>
        <b/>
        <sz val="12"/>
        <color rgb="FFFF0000"/>
        <rFont val="Arial"/>
        <family val="2"/>
      </rPr>
      <t>Naik</t>
    </r>
    <r>
      <rPr>
        <b/>
        <sz val="12"/>
        <rFont val="Arial"/>
        <family val="2"/>
      </rPr>
      <t xml:space="preserve">, </t>
    </r>
    <r>
      <rPr>
        <b/>
        <sz val="12"/>
        <color rgb="FF00B050"/>
        <rFont val="Arial"/>
        <family val="2"/>
      </rPr>
      <t>Kendali</t>
    </r>
    <r>
      <rPr>
        <b/>
        <sz val="12"/>
        <rFont val="Arial"/>
        <family val="2"/>
      </rPr>
      <t xml:space="preserve"> dan </t>
    </r>
    <r>
      <rPr>
        <b/>
        <sz val="12"/>
        <color rgb="FF0066FF"/>
        <rFont val="Arial"/>
        <family val="2"/>
      </rPr>
      <t>Biasa</t>
    </r>
  </si>
  <si>
    <t>Bulan : Januari 2020</t>
  </si>
  <si>
    <t>ROY PRABANTORO, S.Kom</t>
  </si>
  <si>
    <t>NIP. 19850826 201001 1 006</t>
  </si>
  <si>
    <r>
      <rPr>
        <b/>
        <sz val="12"/>
        <color rgb="FFFF0000"/>
        <rFont val="Arial"/>
        <family val="2"/>
      </rPr>
      <t>NAIK</t>
    </r>
    <r>
      <rPr>
        <b/>
        <sz val="12"/>
        <rFont val="Arial"/>
        <family val="2"/>
      </rPr>
      <t>+</t>
    </r>
    <r>
      <rPr>
        <b/>
        <sz val="12"/>
        <color rgb="FF00B050"/>
        <rFont val="Arial"/>
        <family val="2"/>
      </rPr>
      <t>KENDALI</t>
    </r>
    <r>
      <rPr>
        <b/>
        <sz val="12"/>
        <rFont val="Arial"/>
        <family val="2"/>
      </rPr>
      <t>+</t>
    </r>
    <r>
      <rPr>
        <b/>
        <sz val="12"/>
        <color rgb="FF0066FF"/>
        <rFont val="Arial"/>
        <family val="2"/>
      </rPr>
      <t>BIASA</t>
    </r>
  </si>
  <si>
    <t>Bulan : Januari 2021</t>
  </si>
  <si>
    <t>Mataram,          Januari  2021</t>
  </si>
  <si>
    <t>Bulan : Februari 2021</t>
  </si>
  <si>
    <t>Mataram,          Februari  2021</t>
  </si>
  <si>
    <t>Bulan : Maret 2021</t>
  </si>
  <si>
    <t>Mataram,          Meret  2021</t>
  </si>
  <si>
    <t>Bulan : April 2021</t>
  </si>
  <si>
    <t>Mataram,          April  2021</t>
  </si>
  <si>
    <t>Bulan : Mei 2021</t>
  </si>
  <si>
    <t>Mataram,          Mei  2021</t>
  </si>
  <si>
    <t>Bulan : Juni 2021</t>
  </si>
  <si>
    <t>Mataram,          Juni  2021</t>
  </si>
  <si>
    <t>Bulan : Juli 2021</t>
  </si>
  <si>
    <t>Mataram,          Juli  2021</t>
  </si>
  <si>
    <t>Bulan : Agustus 2021</t>
  </si>
  <si>
    <t>Mataram,          Agustus  2021</t>
  </si>
  <si>
    <t>Bulan : September 2021</t>
  </si>
  <si>
    <t>Mataram,          September  2021</t>
  </si>
  <si>
    <t>Bulan : Oktober 2021</t>
  </si>
  <si>
    <t>Mataram,          Oktober  2021</t>
  </si>
  <si>
    <t>Bulan : Nopember 2021</t>
  </si>
  <si>
    <t>Mataram,          Nopember  2021</t>
  </si>
  <si>
    <t>Bulan : Desember 2021</t>
  </si>
  <si>
    <t>Mataram,          Desember  2021</t>
  </si>
  <si>
    <t>Mataram,          Juni   2021</t>
  </si>
  <si>
    <t>Bulan :  Agustus 2021</t>
  </si>
  <si>
    <t>Bulan :  September 2021</t>
  </si>
  <si>
    <t>Bulan :  Okteber 2021</t>
  </si>
  <si>
    <t>Bulan :  Nopember 2021</t>
  </si>
  <si>
    <t>Bulan :  Desember 2021</t>
  </si>
  <si>
    <t>BULAN JANUARI S/D DESEMBER 2021</t>
  </si>
  <si>
    <t>Bulan : Maret  2021</t>
  </si>
  <si>
    <t>Bulan : April  2021</t>
  </si>
  <si>
    <t>Mataram,             Desember 2021</t>
  </si>
  <si>
    <t>DATA/STATISTIK PENGELOLAAN SURAT MASUK DAN KELUAR TAHUN 2021</t>
  </si>
  <si>
    <t>BIRO ADMINISTRASI PEMBANGUNAN</t>
  </si>
  <si>
    <t xml:space="preserve">BIRO ADMINISTRASI PIMPINAN </t>
  </si>
  <si>
    <t>BIRO PENGADAAN BARANG DAN JASA</t>
  </si>
  <si>
    <t>BIRO KESEJAHTERAAN RAKYAT</t>
  </si>
  <si>
    <t xml:space="preserve">BIRO PENGADAAN BARANG DAN JASA  </t>
  </si>
  <si>
    <t>Administrasi Pimpinan</t>
  </si>
  <si>
    <t>Administrasi Pemerintahan</t>
  </si>
  <si>
    <t>Administrasi Pembangunan</t>
  </si>
  <si>
    <t>Pengadaan B/J</t>
  </si>
  <si>
    <t>Kepala Sub. Bagian Persuratan dan Arsip</t>
  </si>
  <si>
    <t>SIFAT SURAT</t>
  </si>
  <si>
    <t>ALIH MEDIA/SCANER SURAT MASUK MELALU SUB BAGIAN PERSURATAN DAN ARSIP</t>
  </si>
  <si>
    <t>BIRO UMUM SEKRETARIAT DAERAH PROVINSI NTB</t>
  </si>
  <si>
    <t>STAF AHLI</t>
  </si>
  <si>
    <t>ASISTEN I</t>
  </si>
  <si>
    <t>ASISTEN II</t>
  </si>
  <si>
    <t>ASISTEN III</t>
  </si>
  <si>
    <t>BIRO BARANG DAN JASA</t>
  </si>
  <si>
    <t>BIRO HUKUM</t>
  </si>
  <si>
    <t>BIRO ADM. PIMPINAN</t>
  </si>
  <si>
    <t>BIRO PEREKONOMIAN</t>
  </si>
  <si>
    <t>BIRO ADM. PEMBANGUNAN</t>
  </si>
  <si>
    <t>DATA SURAT MASUK TIAP HARI MELALUI SUB. BAGIAN PERSURATAN DAN ARSIP</t>
  </si>
  <si>
    <t>Subhan Ali</t>
  </si>
  <si>
    <t>Muhammad Selo</t>
  </si>
  <si>
    <t>BULAN : NOVEMBER 2021</t>
  </si>
  <si>
    <t>BULAN : DESEMBER 2021</t>
  </si>
  <si>
    <t>Subhan Ali/Ida Ketut Sebali Kayun</t>
  </si>
  <si>
    <t>Muhammad Selo/Muhasis</t>
  </si>
  <si>
    <t>I/M</t>
  </si>
  <si>
    <t>II/M</t>
  </si>
  <si>
    <t>III/M</t>
  </si>
  <si>
    <r>
      <t xml:space="preserve">Jumlah Surat Masuk dan Surat Keluar Serta Undangan Keluar Biro Umum Bulan </t>
    </r>
    <r>
      <rPr>
        <b/>
        <sz val="18"/>
        <color theme="1"/>
        <rFont val="Arial"/>
        <family val="2"/>
      </rPr>
      <t>Januari s/d Desember 2021</t>
    </r>
    <r>
      <rPr>
        <b/>
        <sz val="13"/>
        <color theme="1"/>
        <rFont val="Arial"/>
        <family val="2"/>
      </rPr>
      <t xml:space="preserve"> Pada  Sekretariat Daerah Provinsi Nusa Tenggara Barat</t>
    </r>
  </si>
  <si>
    <t>Jumlah Surat MK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</si>
</sst>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4"/>
      <name val="Book Antiqua"/>
      <family val="1"/>
    </font>
    <font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u/>
      <sz val="10"/>
      <color rgb="FF0070C0"/>
      <name val="Arial"/>
      <family val="2"/>
    </font>
    <font>
      <b/>
      <u/>
      <sz val="10"/>
      <color rgb="FFFF0000"/>
      <name val="Arial Black"/>
      <family val="2"/>
    </font>
    <font>
      <b/>
      <u/>
      <sz val="10"/>
      <color rgb="FF0070C0"/>
      <name val="Arial Black"/>
      <family val="2"/>
    </font>
    <font>
      <b/>
      <u/>
      <sz val="10"/>
      <color rgb="FF00B050"/>
      <name val="Arial Black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24"/>
      <name val="Arial Black"/>
      <family val="2"/>
    </font>
    <font>
      <sz val="9"/>
      <name val="Arial"/>
      <family val="2"/>
    </font>
    <font>
      <b/>
      <sz val="16"/>
      <color rgb="FF0066FF"/>
      <name val="Arial"/>
      <family val="2"/>
    </font>
    <font>
      <b/>
      <sz val="10"/>
      <color rgb="FF0066FF"/>
      <name val="Arial"/>
      <family val="2"/>
    </font>
    <font>
      <b/>
      <sz val="12"/>
      <color rgb="FF00B050"/>
      <name val="Arial"/>
      <family val="2"/>
    </font>
    <font>
      <b/>
      <sz val="12"/>
      <color rgb="FF0066FF"/>
      <name val="Arial"/>
      <family val="2"/>
    </font>
    <font>
      <b/>
      <u/>
      <sz val="12"/>
      <color rgb="FF0066FF"/>
      <name val="Arial Black"/>
      <family val="2"/>
    </font>
    <font>
      <b/>
      <u/>
      <sz val="12"/>
      <color rgb="FFFF0000"/>
      <name val="Arial Black"/>
      <family val="2"/>
    </font>
    <font>
      <b/>
      <sz val="18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b/>
      <sz val="20"/>
      <color theme="1"/>
      <name val="Arial"/>
      <family val="2"/>
    </font>
    <font>
      <b/>
      <u val="singleAccounting"/>
      <sz val="14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9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0" fillId="0" borderId="0" xfId="0" applyBorder="1"/>
    <xf numFmtId="0" fontId="0" fillId="0" borderId="12" xfId="0" applyBorder="1"/>
    <xf numFmtId="0" fontId="2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Border="1"/>
    <xf numFmtId="0" fontId="6" fillId="0" borderId="8" xfId="0" applyFont="1" applyBorder="1"/>
    <xf numFmtId="0" fontId="6" fillId="0" borderId="12" xfId="0" applyFont="1" applyBorder="1"/>
    <xf numFmtId="0" fontId="6" fillId="0" borderId="14" xfId="0" applyFont="1" applyBorder="1"/>
    <xf numFmtId="0" fontId="6" fillId="0" borderId="9" xfId="0" applyFont="1" applyBorder="1"/>
    <xf numFmtId="0" fontId="6" fillId="0" borderId="7" xfId="0" applyFont="1" applyBorder="1"/>
    <xf numFmtId="0" fontId="5" fillId="0" borderId="11" xfId="0" applyFont="1" applyBorder="1"/>
    <xf numFmtId="0" fontId="5" fillId="0" borderId="15" xfId="0" applyFont="1" applyBorder="1"/>
    <xf numFmtId="0" fontId="5" fillId="0" borderId="10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" xfId="0" applyFont="1" applyBorder="1"/>
    <xf numFmtId="0" fontId="6" fillId="0" borderId="18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5" fillId="0" borderId="5" xfId="0" applyFont="1" applyBorder="1"/>
    <xf numFmtId="0" fontId="6" fillId="0" borderId="5" xfId="0" applyFont="1" applyBorder="1"/>
    <xf numFmtId="0" fontId="6" fillId="0" borderId="9" xfId="0" applyFont="1" applyBorder="1" applyAlignment="1">
      <alignment horizontal="center"/>
    </xf>
    <xf numFmtId="0" fontId="6" fillId="0" borderId="19" xfId="0" applyFont="1" applyBorder="1"/>
    <xf numFmtId="0" fontId="6" fillId="0" borderId="0" xfId="0" applyFont="1" applyAlignment="1">
      <alignment horizontal="right"/>
    </xf>
    <xf numFmtId="0" fontId="3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" xfId="0" applyFont="1" applyBorder="1"/>
    <xf numFmtId="0" fontId="7" fillId="0" borderId="26" xfId="0" applyFont="1" applyBorder="1" applyAlignment="1">
      <alignment horizontal="center"/>
    </xf>
    <xf numFmtId="0" fontId="12" fillId="0" borderId="0" xfId="0" applyFont="1"/>
    <xf numFmtId="0" fontId="2" fillId="0" borderId="0" xfId="0" applyFont="1" applyBorder="1"/>
    <xf numFmtId="0" fontId="11" fillId="0" borderId="20" xfId="0" applyFont="1" applyBorder="1"/>
    <xf numFmtId="0" fontId="11" fillId="0" borderId="8" xfId="0" applyFont="1" applyBorder="1"/>
    <xf numFmtId="0" fontId="10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30" xfId="0" applyFont="1" applyBorder="1"/>
    <xf numFmtId="0" fontId="10" fillId="0" borderId="13" xfId="0" applyFont="1" applyBorder="1"/>
    <xf numFmtId="0" fontId="10" fillId="0" borderId="31" xfId="0" applyFont="1" applyBorder="1"/>
    <xf numFmtId="0" fontId="10" fillId="0" borderId="22" xfId="0" applyFont="1" applyBorder="1"/>
    <xf numFmtId="0" fontId="10" fillId="0" borderId="19" xfId="0" applyFont="1" applyBorder="1"/>
    <xf numFmtId="0" fontId="10" fillId="0" borderId="32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7" fillId="0" borderId="0" xfId="0" applyFont="1"/>
    <xf numFmtId="0" fontId="11" fillId="0" borderId="13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7" fillId="0" borderId="9" xfId="0" applyFont="1" applyBorder="1"/>
    <xf numFmtId="17" fontId="7" fillId="0" borderId="9" xfId="0" quotePrefix="1" applyNumberFormat="1" applyFont="1" applyBorder="1"/>
    <xf numFmtId="17" fontId="14" fillId="0" borderId="21" xfId="0" quotePrefix="1" applyNumberFormat="1" applyFont="1" applyBorder="1"/>
    <xf numFmtId="0" fontId="14" fillId="0" borderId="21" xfId="0" applyFont="1" applyBorder="1"/>
    <xf numFmtId="0" fontId="7" fillId="0" borderId="21" xfId="0" applyFont="1" applyBorder="1"/>
    <xf numFmtId="0" fontId="14" fillId="0" borderId="9" xfId="0" applyFont="1" applyBorder="1"/>
    <xf numFmtId="0" fontId="7" fillId="0" borderId="2" xfId="0" applyFont="1" applyBorder="1"/>
    <xf numFmtId="0" fontId="11" fillId="0" borderId="34" xfId="0" applyFont="1" applyBorder="1"/>
    <xf numFmtId="0" fontId="7" fillId="0" borderId="35" xfId="0" applyFont="1" applyBorder="1"/>
    <xf numFmtId="0" fontId="10" fillId="0" borderId="35" xfId="0" applyFont="1" applyBorder="1"/>
    <xf numFmtId="0" fontId="10" fillId="0" borderId="36" xfId="0" applyFont="1" applyBorder="1"/>
    <xf numFmtId="0" fontId="13" fillId="0" borderId="2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5" fillId="0" borderId="18" xfId="0" applyFont="1" applyBorder="1"/>
    <xf numFmtId="0" fontId="5" fillId="0" borderId="1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0" fillId="0" borderId="19" xfId="0" applyBorder="1"/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0" fillId="0" borderId="38" xfId="0" applyBorder="1"/>
    <xf numFmtId="0" fontId="5" fillId="0" borderId="16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/>
    </xf>
    <xf numFmtId="0" fontId="5" fillId="0" borderId="39" xfId="0" applyFont="1" applyBorder="1" applyAlignment="1">
      <alignment horizontal="center" vertical="top" wrapText="1"/>
    </xf>
    <xf numFmtId="0" fontId="6" fillId="0" borderId="23" xfId="0" applyFont="1" applyBorder="1"/>
    <xf numFmtId="0" fontId="6" fillId="0" borderId="41" xfId="0" quotePrefix="1" applyFont="1" applyBorder="1"/>
    <xf numFmtId="0" fontId="6" fillId="0" borderId="38" xfId="0" applyFont="1" applyBorder="1"/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right"/>
    </xf>
    <xf numFmtId="0" fontId="6" fillId="0" borderId="46" xfId="0" applyFont="1" applyBorder="1"/>
    <xf numFmtId="0" fontId="6" fillId="0" borderId="47" xfId="0" quotePrefix="1" applyFont="1" applyBorder="1"/>
    <xf numFmtId="0" fontId="3" fillId="0" borderId="46" xfId="0" applyFont="1" applyBorder="1"/>
    <xf numFmtId="0" fontId="6" fillId="0" borderId="48" xfId="0" applyFont="1" applyBorder="1"/>
    <xf numFmtId="0" fontId="6" fillId="0" borderId="1" xfId="0" applyFont="1" applyBorder="1" applyAlignment="1">
      <alignment horizontal="right"/>
    </xf>
    <xf numFmtId="0" fontId="3" fillId="0" borderId="23" xfId="0" applyFont="1" applyBorder="1"/>
    <xf numFmtId="0" fontId="0" fillId="0" borderId="1" xfId="0" applyBorder="1" applyAlignment="1">
      <alignment horizontal="right"/>
    </xf>
    <xf numFmtId="0" fontId="0" fillId="0" borderId="23" xfId="0" applyBorder="1"/>
    <xf numFmtId="0" fontId="0" fillId="0" borderId="23" xfId="0" applyBorder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0" fontId="0" fillId="0" borderId="8" xfId="0" applyBorder="1" applyAlignment="1">
      <alignment horizontal="right"/>
    </xf>
    <xf numFmtId="0" fontId="6" fillId="0" borderId="44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23" xfId="0" quotePrefix="1" applyFont="1" applyBorder="1"/>
    <xf numFmtId="0" fontId="6" fillId="0" borderId="50" xfId="0" quotePrefix="1" applyFont="1" applyBorder="1"/>
    <xf numFmtId="0" fontId="6" fillId="0" borderId="50" xfId="0" applyFont="1" applyBorder="1"/>
    <xf numFmtId="0" fontId="6" fillId="0" borderId="0" xfId="0" applyFont="1" applyFill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6" fillId="0" borderId="51" xfId="0" applyFont="1" applyBorder="1" applyAlignment="1">
      <alignment horizontal="center" vertical="center" wrapText="1"/>
    </xf>
    <xf numFmtId="0" fontId="6" fillId="0" borderId="25" xfId="0" applyFont="1" applyBorder="1"/>
    <xf numFmtId="0" fontId="6" fillId="0" borderId="28" xfId="0" applyFont="1" applyBorder="1"/>
    <xf numFmtId="0" fontId="6" fillId="0" borderId="31" xfId="0" applyFont="1" applyBorder="1" applyAlignment="1">
      <alignment horizontal="center"/>
    </xf>
    <xf numFmtId="0" fontId="0" fillId="0" borderId="52" xfId="0" applyBorder="1"/>
    <xf numFmtId="0" fontId="15" fillId="0" borderId="0" xfId="0" applyFont="1" applyAlignment="1">
      <alignment horizontal="center"/>
    </xf>
    <xf numFmtId="0" fontId="6" fillId="0" borderId="16" xfId="0" applyFont="1" applyBorder="1"/>
    <xf numFmtId="0" fontId="6" fillId="0" borderId="0" xfId="0" quotePrefix="1" applyFont="1" applyBorder="1"/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0" fillId="2" borderId="7" xfId="0" applyFill="1" applyBorder="1"/>
    <xf numFmtId="0" fontId="17" fillId="0" borderId="0" xfId="0" applyFont="1"/>
    <xf numFmtId="0" fontId="0" fillId="2" borderId="10" xfId="0" applyFill="1" applyBorder="1"/>
    <xf numFmtId="0" fontId="0" fillId="2" borderId="37" xfId="0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55" xfId="0" applyBorder="1"/>
    <xf numFmtId="0" fontId="0" fillId="0" borderId="56" xfId="0" applyBorder="1"/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1" xfId="0" applyBorder="1"/>
    <xf numFmtId="0" fontId="2" fillId="0" borderId="2" xfId="0" applyFont="1" applyBorder="1" applyAlignment="1">
      <alignment horizontal="center" vertical="center"/>
    </xf>
    <xf numFmtId="0" fontId="0" fillId="2" borderId="0" xfId="0" applyFill="1"/>
    <xf numFmtId="0" fontId="0" fillId="0" borderId="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61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73" xfId="0" applyBorder="1"/>
    <xf numFmtId="0" fontId="0" fillId="0" borderId="74" xfId="0" applyBorder="1"/>
    <xf numFmtId="0" fontId="2" fillId="3" borderId="70" xfId="0" applyFont="1" applyFill="1" applyBorder="1" applyAlignment="1">
      <alignment horizontal="center" vertical="center"/>
    </xf>
    <xf numFmtId="0" fontId="2" fillId="0" borderId="73" xfId="0" applyFont="1" applyBorder="1"/>
    <xf numFmtId="0" fontId="2" fillId="0" borderId="74" xfId="0" applyFont="1" applyBorder="1"/>
    <xf numFmtId="0" fontId="0" fillId="0" borderId="55" xfId="0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0" fillId="0" borderId="62" xfId="0" applyBorder="1"/>
    <xf numFmtId="0" fontId="0" fillId="0" borderId="77" xfId="0" applyBorder="1"/>
    <xf numFmtId="0" fontId="0" fillId="0" borderId="70" xfId="0" applyBorder="1"/>
    <xf numFmtId="0" fontId="0" fillId="0" borderId="73" xfId="0" applyBorder="1" applyAlignment="1">
      <alignment horizontal="center"/>
    </xf>
    <xf numFmtId="0" fontId="2" fillId="0" borderId="61" xfId="0" applyFont="1" applyBorder="1"/>
    <xf numFmtId="0" fontId="2" fillId="0" borderId="62" xfId="0" applyFont="1" applyBorder="1"/>
    <xf numFmtId="0" fontId="2" fillId="0" borderId="77" xfId="0" applyFont="1" applyBorder="1"/>
    <xf numFmtId="0" fontId="2" fillId="0" borderId="70" xfId="0" applyFont="1" applyBorder="1"/>
    <xf numFmtId="0" fontId="0" fillId="3" borderId="75" xfId="0" applyFill="1" applyBorder="1" applyAlignment="1">
      <alignment horizontal="center"/>
    </xf>
    <xf numFmtId="0" fontId="0" fillId="3" borderId="74" xfId="0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2" fillId="0" borderId="0" xfId="0" applyFont="1" applyAlignment="1"/>
    <xf numFmtId="0" fontId="2" fillId="0" borderId="64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0" fillId="8" borderId="2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" fillId="8" borderId="41" xfId="0" applyFont="1" applyFill="1" applyBorder="1" applyAlignment="1">
      <alignment horizontal="left" vertical="center" wrapText="1"/>
    </xf>
    <xf numFmtId="0" fontId="2" fillId="7" borderId="41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left" vertical="center" wrapText="1"/>
    </xf>
    <xf numFmtId="0" fontId="2" fillId="9" borderId="41" xfId="0" applyFont="1" applyFill="1" applyBorder="1" applyAlignment="1">
      <alignment horizontal="left" vertical="center" wrapText="1"/>
    </xf>
    <xf numFmtId="0" fontId="2" fillId="10" borderId="41" xfId="0" applyFont="1" applyFill="1" applyBorder="1" applyAlignment="1">
      <alignment horizontal="left" vertical="center" wrapText="1"/>
    </xf>
    <xf numFmtId="0" fontId="2" fillId="11" borderId="41" xfId="0" applyFont="1" applyFill="1" applyBorder="1" applyAlignment="1">
      <alignment horizontal="left" vertical="center" wrapText="1"/>
    </xf>
    <xf numFmtId="0" fontId="2" fillId="12" borderId="41" xfId="0" applyFont="1" applyFill="1" applyBorder="1" applyAlignment="1">
      <alignment horizontal="left" vertical="center"/>
    </xf>
    <xf numFmtId="0" fontId="2" fillId="6" borderId="41" xfId="0" applyFont="1" applyFill="1" applyBorder="1" applyAlignment="1">
      <alignment horizontal="left" vertical="center"/>
    </xf>
    <xf numFmtId="0" fontId="2" fillId="4" borderId="55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64" fontId="2" fillId="0" borderId="79" xfId="1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164" fontId="2" fillId="0" borderId="80" xfId="1" applyNumberFormat="1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164" fontId="2" fillId="0" borderId="70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quotePrefix="1" applyFill="1" applyAlignment="1">
      <alignment horizontal="left"/>
    </xf>
    <xf numFmtId="0" fontId="0" fillId="0" borderId="0" xfId="0" applyFill="1"/>
    <xf numFmtId="0" fontId="3" fillId="0" borderId="0" xfId="0" applyFont="1" applyFill="1" applyAlignment="1"/>
    <xf numFmtId="0" fontId="0" fillId="0" borderId="0" xfId="0" applyFill="1" applyAlignment="1">
      <alignment vertical="top"/>
    </xf>
    <xf numFmtId="0" fontId="2" fillId="0" borderId="0" xfId="0" applyFont="1" applyFill="1" applyAlignment="1">
      <alignment horizontal="center"/>
    </xf>
    <xf numFmtId="164" fontId="2" fillId="0" borderId="61" xfId="1" applyNumberFormat="1" applyFont="1" applyFill="1" applyBorder="1" applyAlignment="1">
      <alignment horizontal="center" vertical="center" wrapText="1"/>
    </xf>
    <xf numFmtId="164" fontId="2" fillId="0" borderId="64" xfId="1" applyNumberFormat="1" applyFont="1" applyFill="1" applyBorder="1" applyAlignment="1">
      <alignment horizontal="center" vertical="center" wrapText="1"/>
    </xf>
    <xf numFmtId="0" fontId="0" fillId="0" borderId="66" xfId="0" applyFill="1" applyBorder="1" applyAlignment="1"/>
    <xf numFmtId="0" fontId="3" fillId="0" borderId="0" xfId="0" applyFont="1" applyFill="1" applyBorder="1" applyAlignment="1">
      <alignment horizontal="center"/>
    </xf>
    <xf numFmtId="0" fontId="19" fillId="0" borderId="0" xfId="0" applyFont="1" applyFill="1" applyAlignment="1">
      <alignment vertical="top"/>
    </xf>
    <xf numFmtId="0" fontId="0" fillId="0" borderId="0" xfId="0" applyFill="1" applyBorder="1" applyAlignment="1"/>
    <xf numFmtId="0" fontId="2" fillId="0" borderId="0" xfId="0" applyFont="1" applyFill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/>
    <xf numFmtId="0" fontId="0" fillId="0" borderId="0" xfId="0" applyFill="1" applyAlignment="1"/>
    <xf numFmtId="3" fontId="0" fillId="0" borderId="0" xfId="0" applyNumberFormat="1" applyFill="1"/>
    <xf numFmtId="0" fontId="18" fillId="0" borderId="0" xfId="0" applyFont="1" applyFill="1" applyAlignment="1"/>
    <xf numFmtId="0" fontId="20" fillId="0" borderId="0" xfId="0" applyFont="1" applyFill="1" applyAlignment="1">
      <alignment horizontal="center"/>
    </xf>
    <xf numFmtId="0" fontId="5" fillId="0" borderId="73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164" fontId="5" fillId="0" borderId="61" xfId="1" applyNumberFormat="1" applyFont="1" applyFill="1" applyBorder="1" applyAlignment="1">
      <alignment horizontal="center" vertical="center"/>
    </xf>
    <xf numFmtId="164" fontId="5" fillId="0" borderId="76" xfId="1" applyNumberFormat="1" applyFont="1" applyFill="1" applyBorder="1" applyAlignment="1">
      <alignment horizontal="center" vertical="center"/>
    </xf>
    <xf numFmtId="164" fontId="5" fillId="0" borderId="54" xfId="1" applyNumberFormat="1" applyFont="1" applyFill="1" applyBorder="1" applyAlignment="1">
      <alignment vertical="center"/>
    </xf>
    <xf numFmtId="164" fontId="5" fillId="0" borderId="53" xfId="1" applyNumberFormat="1" applyFont="1" applyFill="1" applyBorder="1" applyAlignment="1">
      <alignment vertical="center"/>
    </xf>
    <xf numFmtId="164" fontId="5" fillId="0" borderId="79" xfId="1" applyNumberFormat="1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164" fontId="5" fillId="0" borderId="70" xfId="1" applyNumberFormat="1" applyFont="1" applyFill="1" applyBorder="1" applyAlignment="1">
      <alignment horizontal="center" vertical="center"/>
    </xf>
    <xf numFmtId="164" fontId="7" fillId="0" borderId="79" xfId="1" applyNumberFormat="1" applyFont="1" applyFill="1" applyBorder="1" applyAlignment="1">
      <alignment horizontal="center" vertical="center"/>
    </xf>
    <xf numFmtId="164" fontId="7" fillId="0" borderId="80" xfId="1" applyNumberFormat="1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164" fontId="7" fillId="0" borderId="70" xfId="1" applyNumberFormat="1" applyFont="1" applyFill="1" applyBorder="1" applyAlignment="1">
      <alignment horizontal="center" vertical="center"/>
    </xf>
    <xf numFmtId="164" fontId="5" fillId="0" borderId="80" xfId="1" applyNumberFormat="1" applyFont="1" applyFill="1" applyBorder="1" applyAlignment="1">
      <alignment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164" fontId="5" fillId="0" borderId="70" xfId="1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3" fontId="30" fillId="0" borderId="0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3" fontId="6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3" fillId="0" borderId="0" xfId="0" applyFont="1" applyAlignment="1">
      <alignment horizontal="center" vertical="top"/>
    </xf>
    <xf numFmtId="0" fontId="0" fillId="0" borderId="23" xfId="0" applyFill="1" applyBorder="1" applyAlignment="1">
      <alignment horizontal="center" vertical="center"/>
    </xf>
    <xf numFmtId="0" fontId="2" fillId="0" borderId="55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32" fillId="0" borderId="72" xfId="0" applyFont="1" applyFill="1" applyBorder="1" applyAlignment="1">
      <alignment horizontal="center" vertical="center"/>
    </xf>
    <xf numFmtId="0" fontId="32" fillId="0" borderId="70" xfId="0" applyFont="1" applyFill="1" applyBorder="1" applyAlignment="1">
      <alignment horizontal="center" vertical="center" wrapText="1"/>
    </xf>
    <xf numFmtId="0" fontId="28" fillId="0" borderId="70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 wrapText="1"/>
    </xf>
    <xf numFmtId="3" fontId="35" fillId="0" borderId="46" xfId="0" applyNumberFormat="1" applyFont="1" applyFill="1" applyBorder="1" applyAlignment="1">
      <alignment horizontal="center" vertical="center" wrapText="1"/>
    </xf>
    <xf numFmtId="3" fontId="35" fillId="0" borderId="23" xfId="0" applyNumberFormat="1" applyFont="1" applyFill="1" applyBorder="1" applyAlignment="1">
      <alignment horizontal="center" vertical="center" wrapText="1"/>
    </xf>
    <xf numFmtId="3" fontId="35" fillId="0" borderId="78" xfId="0" applyNumberFormat="1" applyFont="1" applyFill="1" applyBorder="1" applyAlignment="1">
      <alignment horizontal="center" vertical="center" wrapText="1"/>
    </xf>
    <xf numFmtId="3" fontId="35" fillId="0" borderId="6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18" fillId="0" borderId="0" xfId="0" applyFont="1" applyFill="1" applyAlignment="1">
      <alignment horizontal="left"/>
    </xf>
    <xf numFmtId="0" fontId="0" fillId="0" borderId="56" xfId="0" applyFill="1" applyBorder="1"/>
    <xf numFmtId="0" fontId="0" fillId="0" borderId="0" xfId="0" applyFill="1" applyAlignment="1">
      <alignment horizontal="center" vertical="center"/>
    </xf>
    <xf numFmtId="0" fontId="37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37" fillId="0" borderId="2" xfId="0" applyFont="1" applyBorder="1" applyAlignment="1">
      <alignment vertical="center" wrapText="1"/>
    </xf>
    <xf numFmtId="0" fontId="1" fillId="0" borderId="56" xfId="0" applyFont="1" applyFill="1" applyBorder="1" applyAlignment="1"/>
    <xf numFmtId="0" fontId="0" fillId="0" borderId="56" xfId="0" applyFill="1" applyBorder="1" applyAlignment="1"/>
    <xf numFmtId="0" fontId="2" fillId="0" borderId="41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/>
    </xf>
    <xf numFmtId="0" fontId="26" fillId="0" borderId="4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left" vertical="center" wrapText="1"/>
    </xf>
    <xf numFmtId="0" fontId="26" fillId="0" borderId="55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/>
    </xf>
    <xf numFmtId="0" fontId="0" fillId="0" borderId="23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3" xfId="1" applyNumberFormat="1" applyFont="1" applyFill="1" applyBorder="1" applyAlignment="1">
      <alignment horizontal="center" vertical="center" wrapText="1"/>
    </xf>
    <xf numFmtId="0" fontId="6" fillId="0" borderId="33" xfId="1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left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3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1" fillId="0" borderId="66" xfId="0" applyFont="1" applyFill="1" applyBorder="1" applyAlignment="1"/>
    <xf numFmtId="0" fontId="39" fillId="0" borderId="0" xfId="0" applyFont="1" applyFill="1" applyAlignment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0" fontId="40" fillId="0" borderId="41" xfId="0" applyFont="1" applyFill="1" applyBorder="1" applyAlignment="1">
      <alignment horizontal="left" vertical="center"/>
    </xf>
    <xf numFmtId="0" fontId="41" fillId="0" borderId="55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6" fillId="0" borderId="0" xfId="0" quotePrefix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left" vertical="center"/>
    </xf>
    <xf numFmtId="0" fontId="6" fillId="0" borderId="0" xfId="0" quotePrefix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30" fillId="0" borderId="0" xfId="0" applyFont="1" applyAlignment="1">
      <alignment horizontal="left"/>
    </xf>
    <xf numFmtId="0" fontId="25" fillId="0" borderId="0" xfId="0" applyFont="1" applyFill="1" applyAlignment="1">
      <alignment horizontal="left"/>
    </xf>
    <xf numFmtId="0" fontId="17" fillId="0" borderId="2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41" xfId="0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57" xfId="0" applyFont="1" applyFill="1" applyBorder="1" applyAlignment="1">
      <alignment horizontal="center" vertical="center"/>
    </xf>
    <xf numFmtId="0" fontId="0" fillId="0" borderId="61" xfId="0" applyFill="1" applyBorder="1"/>
    <xf numFmtId="0" fontId="0" fillId="0" borderId="64" xfId="0" applyFill="1" applyBorder="1"/>
    <xf numFmtId="0" fontId="43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0" fontId="2" fillId="0" borderId="3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164" fontId="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top"/>
    </xf>
    <xf numFmtId="0" fontId="45" fillId="0" borderId="0" xfId="0" applyFont="1" applyFill="1" applyAlignment="1">
      <alignment horizontal="center" vertical="center"/>
    </xf>
    <xf numFmtId="0" fontId="0" fillId="13" borderId="21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0" fontId="17" fillId="13" borderId="2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/>
    </xf>
    <xf numFmtId="0" fontId="0" fillId="14" borderId="2" xfId="0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17" fillId="14" borderId="2" xfId="0" applyFont="1" applyFill="1" applyBorder="1" applyAlignment="1">
      <alignment horizontal="center" vertical="center"/>
    </xf>
    <xf numFmtId="0" fontId="17" fillId="14" borderId="2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14" borderId="23" xfId="0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/>
    </xf>
    <xf numFmtId="0" fontId="32" fillId="0" borderId="9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14" fillId="17" borderId="0" xfId="0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left" vertical="center"/>
    </xf>
    <xf numFmtId="0" fontId="5" fillId="16" borderId="0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5" fillId="15" borderId="0" xfId="0" applyFont="1" applyFill="1" applyBorder="1" applyAlignment="1">
      <alignment horizontal="left" vertical="center" wrapText="1"/>
    </xf>
    <xf numFmtId="0" fontId="32" fillId="0" borderId="67" xfId="0" applyFont="1" applyFill="1" applyBorder="1" applyAlignment="1">
      <alignment horizontal="center" vertical="center"/>
    </xf>
    <xf numFmtId="0" fontId="32" fillId="0" borderId="89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5" fillId="0" borderId="7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2" fillId="0" borderId="71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4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" fillId="0" borderId="93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" fillId="0" borderId="7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32" fillId="0" borderId="59" xfId="0" applyFont="1" applyFill="1" applyBorder="1" applyAlignment="1">
      <alignment horizontal="center" vertical="center"/>
    </xf>
    <xf numFmtId="0" fontId="32" fillId="0" borderId="81" xfId="0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 wrapText="1"/>
    </xf>
    <xf numFmtId="0" fontId="32" fillId="0" borderId="85" xfId="0" applyFont="1" applyFill="1" applyBorder="1" applyAlignment="1">
      <alignment horizontal="center" vertical="center" wrapText="1"/>
    </xf>
    <xf numFmtId="0" fontId="32" fillId="0" borderId="89" xfId="0" applyFont="1" applyFill="1" applyBorder="1" applyAlignment="1">
      <alignment horizontal="center" vertical="center" wrapText="1"/>
    </xf>
    <xf numFmtId="0" fontId="32" fillId="0" borderId="85" xfId="0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32" fillId="0" borderId="89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3" fillId="0" borderId="71" xfId="0" applyFont="1" applyFill="1" applyBorder="1" applyAlignment="1">
      <alignment horizontal="center" vertical="center"/>
    </xf>
    <xf numFmtId="0" fontId="33" fillId="0" borderId="77" xfId="0" applyFont="1" applyFill="1" applyBorder="1" applyAlignment="1">
      <alignment horizontal="center" vertical="center"/>
    </xf>
    <xf numFmtId="0" fontId="33" fillId="0" borderId="7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3" fontId="31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2" fillId="0" borderId="3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" fillId="0" borderId="7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/>
    </xf>
    <xf numFmtId="0" fontId="40" fillId="0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62" xfId="0" applyFill="1" applyBorder="1" applyAlignment="1">
      <alignment vertical="center"/>
    </xf>
    <xf numFmtId="0" fontId="38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left" vertical="center"/>
    </xf>
    <xf numFmtId="0" fontId="3" fillId="0" borderId="66" xfId="0" applyFont="1" applyBorder="1" applyAlignment="1">
      <alignment horizontal="left"/>
    </xf>
    <xf numFmtId="0" fontId="0" fillId="0" borderId="66" xfId="0" applyBorder="1" applyAlignment="1">
      <alignment horizontal="left"/>
    </xf>
    <xf numFmtId="0" fontId="3" fillId="0" borderId="66" xfId="0" applyFont="1" applyFill="1" applyBorder="1" applyAlignment="1">
      <alignment horizontal="left"/>
    </xf>
    <xf numFmtId="0" fontId="0" fillId="0" borderId="66" xfId="0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25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top" wrapText="1"/>
    </xf>
    <xf numFmtId="0" fontId="6" fillId="0" borderId="68" xfId="0" applyFont="1" applyBorder="1" applyAlignment="1">
      <alignment horizontal="center" vertical="top" wrapText="1"/>
    </xf>
    <xf numFmtId="0" fontId="6" fillId="0" borderId="39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/>
    </xf>
    <xf numFmtId="0" fontId="28" fillId="0" borderId="85" xfId="0" applyFont="1" applyFill="1" applyBorder="1" applyAlignment="1">
      <alignment horizontal="center" vertical="center" wrapText="1"/>
    </xf>
    <xf numFmtId="0" fontId="48" fillId="0" borderId="87" xfId="0" applyFont="1" applyFill="1" applyBorder="1" applyAlignment="1">
      <alignment horizontal="right" vertical="center"/>
    </xf>
    <xf numFmtId="0" fontId="28" fillId="0" borderId="86" xfId="0" applyFont="1" applyFill="1" applyBorder="1" applyAlignment="1">
      <alignment vertical="center" wrapText="1"/>
    </xf>
    <xf numFmtId="0" fontId="28" fillId="0" borderId="88" xfId="0" applyFont="1" applyFill="1" applyBorder="1" applyAlignment="1">
      <alignment vertical="center"/>
    </xf>
    <xf numFmtId="0" fontId="28" fillId="0" borderId="82" xfId="0" applyFont="1" applyFill="1" applyBorder="1" applyAlignment="1">
      <alignment horizontal="center" vertical="center"/>
    </xf>
    <xf numFmtId="0" fontId="28" fillId="0" borderId="83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 vertical="center"/>
    </xf>
    <xf numFmtId="0" fontId="28" fillId="0" borderId="78" xfId="0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0" fontId="28" fillId="0" borderId="75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90" xfId="0" applyFont="1" applyFill="1" applyBorder="1" applyAlignment="1">
      <alignment horizontal="center" vertical="center"/>
    </xf>
    <xf numFmtId="0" fontId="34" fillId="0" borderId="13" xfId="0" quotePrefix="1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/>
    </xf>
    <xf numFmtId="0" fontId="34" fillId="0" borderId="53" xfId="0" applyFont="1" applyFill="1" applyBorder="1" applyAlignment="1">
      <alignment horizontal="center" vertical="center"/>
    </xf>
    <xf numFmtId="0" fontId="49" fillId="0" borderId="59" xfId="0" applyFont="1" applyFill="1" applyBorder="1" applyAlignment="1">
      <alignment horizontal="center" vertical="center" wrapText="1"/>
    </xf>
    <xf numFmtId="3" fontId="28" fillId="0" borderId="48" xfId="0" applyNumberFormat="1" applyFont="1" applyFill="1" applyBorder="1" applyAlignment="1">
      <alignment horizontal="left" vertical="center" wrapText="1"/>
    </xf>
    <xf numFmtId="3" fontId="35" fillId="0" borderId="48" xfId="0" applyNumberFormat="1" applyFont="1" applyFill="1" applyBorder="1" applyAlignment="1">
      <alignment horizontal="center" vertical="center" wrapText="1"/>
    </xf>
    <xf numFmtId="3" fontId="35" fillId="0" borderId="72" xfId="0" applyNumberFormat="1" applyFont="1" applyFill="1" applyBorder="1" applyAlignment="1">
      <alignment horizontal="center" vertical="center" wrapText="1"/>
    </xf>
    <xf numFmtId="0" fontId="49" fillId="0" borderId="84" xfId="0" applyFont="1" applyFill="1" applyBorder="1" applyAlignment="1">
      <alignment horizontal="center" vertical="center" wrapText="1"/>
    </xf>
    <xf numFmtId="3" fontId="28" fillId="0" borderId="2" xfId="0" applyNumberFormat="1" applyFont="1" applyFill="1" applyBorder="1" applyAlignment="1">
      <alignment horizontal="left" vertical="center" wrapText="1"/>
    </xf>
    <xf numFmtId="3" fontId="35" fillId="0" borderId="2" xfId="0" applyNumberFormat="1" applyFont="1" applyFill="1" applyBorder="1" applyAlignment="1">
      <alignment horizontal="center" vertical="center" wrapText="1"/>
    </xf>
    <xf numFmtId="3" fontId="35" fillId="0" borderId="73" xfId="0" applyNumberFormat="1" applyFont="1" applyFill="1" applyBorder="1" applyAlignment="1">
      <alignment horizontal="center" vertical="center" wrapText="1"/>
    </xf>
    <xf numFmtId="0" fontId="49" fillId="0" borderId="82" xfId="0" quotePrefix="1" applyFont="1" applyFill="1" applyBorder="1" applyAlignment="1">
      <alignment horizontal="center" vertical="center" wrapText="1"/>
    </xf>
    <xf numFmtId="3" fontId="28" fillId="0" borderId="35" xfId="0" applyNumberFormat="1" applyFont="1" applyFill="1" applyBorder="1" applyAlignment="1">
      <alignment horizontal="left" vertical="center" wrapText="1"/>
    </xf>
    <xf numFmtId="3" fontId="35" fillId="0" borderId="35" xfId="0" applyNumberFormat="1" applyFont="1" applyFill="1" applyBorder="1" applyAlignment="1">
      <alignment horizontal="center" vertical="center" wrapText="1"/>
    </xf>
    <xf numFmtId="3" fontId="35" fillId="0" borderId="75" xfId="0" applyNumberFormat="1" applyFont="1" applyFill="1" applyBorder="1" applyAlignment="1">
      <alignment horizontal="center" vertical="center" wrapText="1"/>
    </xf>
    <xf numFmtId="3" fontId="33" fillId="0" borderId="71" xfId="0" applyNumberFormat="1" applyFont="1" applyFill="1" applyBorder="1" applyAlignment="1">
      <alignment horizontal="center" vertical="center" wrapText="1"/>
    </xf>
    <xf numFmtId="3" fontId="33" fillId="0" borderId="62" xfId="0" applyNumberFormat="1" applyFont="1" applyFill="1" applyBorder="1" applyAlignment="1">
      <alignment horizontal="center" vertical="center" wrapText="1"/>
    </xf>
    <xf numFmtId="3" fontId="35" fillId="0" borderId="65" xfId="0" applyNumberFormat="1" applyFont="1" applyFill="1" applyBorder="1" applyAlignment="1">
      <alignment horizontal="center" vertical="center" wrapText="1"/>
    </xf>
    <xf numFmtId="3" fontId="50" fillId="0" borderId="71" xfId="0" applyNumberFormat="1" applyFont="1" applyFill="1" applyBorder="1" applyAlignment="1">
      <alignment horizontal="center" vertical="center"/>
    </xf>
    <xf numFmtId="3" fontId="50" fillId="0" borderId="77" xfId="0" applyNumberFormat="1" applyFont="1" applyFill="1" applyBorder="1" applyAlignment="1">
      <alignment horizontal="center" vertical="center"/>
    </xf>
    <xf numFmtId="3" fontId="50" fillId="0" borderId="76" xfId="0" applyNumberFormat="1" applyFont="1" applyFill="1" applyBorder="1" applyAlignment="1">
      <alignment horizontal="center" vertical="center"/>
    </xf>
    <xf numFmtId="3" fontId="51" fillId="0" borderId="71" xfId="0" applyNumberFormat="1" applyFont="1" applyFill="1" applyBorder="1" applyAlignment="1">
      <alignment horizontal="center" vertical="center"/>
    </xf>
    <xf numFmtId="3" fontId="51" fillId="0" borderId="77" xfId="0" applyNumberFormat="1" applyFont="1" applyFill="1" applyBorder="1" applyAlignment="1">
      <alignment horizontal="center" vertical="center"/>
    </xf>
    <xf numFmtId="3" fontId="51" fillId="0" borderId="76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left" vertical="center"/>
    </xf>
    <xf numFmtId="164" fontId="33" fillId="0" borderId="0" xfId="1" applyNumberFormat="1" applyFont="1" applyFill="1" applyAlignment="1">
      <alignment vertical="center"/>
    </xf>
    <xf numFmtId="164" fontId="52" fillId="0" borderId="0" xfId="1" applyNumberFormat="1" applyFont="1" applyFill="1" applyAlignment="1">
      <alignment vertical="center"/>
    </xf>
    <xf numFmtId="0" fontId="45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ECFF"/>
      <color rgb="FF0066FF"/>
      <color rgb="FFCC3300"/>
      <color rgb="FFFF9900"/>
      <color rgb="FF808000"/>
      <color rgb="FFFFCC00"/>
      <color rgb="FFCC9900"/>
      <color rgb="FFCCFF66"/>
      <color rgb="FF33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1114425</xdr:colOff>
      <xdr:row>27</xdr:row>
      <xdr:rowOff>171450</xdr:rowOff>
    </xdr:from>
    <xdr:to>
      <xdr:col>2</xdr:col>
      <xdr:colOff>47625</xdr:colOff>
      <xdr:row>27</xdr:row>
      <xdr:rowOff>171450</xdr:rowOff>
    </xdr:to>
    <xdr:sp macro="" textlink="">
      <xdr:nvSpPr>
        <xdr:cNvPr id="5384" name="Line 1"/>
        <xdr:cNvSpPr>
          <a:spLocks noChangeShapeType="1"/>
        </xdr:cNvSpPr>
      </xdr:nvSpPr>
      <xdr:spPr bwMode="auto">
        <a:xfrm>
          <a:off x="1371600" y="5686425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1343025</xdr:colOff>
      <xdr:row>27</xdr:row>
      <xdr:rowOff>180975</xdr:rowOff>
    </xdr:from>
    <xdr:to>
      <xdr:col>6</xdr:col>
      <xdr:colOff>352425</xdr:colOff>
      <xdr:row>27</xdr:row>
      <xdr:rowOff>180975</xdr:rowOff>
    </xdr:to>
    <xdr:sp macro="" textlink="">
      <xdr:nvSpPr>
        <xdr:cNvPr id="8456" name="Line 1"/>
        <xdr:cNvSpPr>
          <a:spLocks noChangeShapeType="1"/>
        </xdr:cNvSpPr>
      </xdr:nvSpPr>
      <xdr:spPr bwMode="auto">
        <a:xfrm>
          <a:off x="4905375" y="62865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opLeftCell="A19" zoomScaleSheetLayoutView="100" workbookViewId="0">
      <selection activeCell="A41" sqref="A41"/>
    </sheetView>
  </sheetViews>
  <sheetFormatPr defaultRowHeight="12.75"/>
  <cols>
    <col min="1" max="1" width="5.28515625" customWidth="1"/>
    <col min="2" max="2" width="75.5703125" customWidth="1"/>
    <col min="3" max="3" width="10.42578125" customWidth="1"/>
  </cols>
  <sheetData>
    <row r="1" spans="1:9" ht="20.25">
      <c r="A1" s="517" t="s">
        <v>176</v>
      </c>
      <c r="B1" s="517"/>
      <c r="C1" s="517"/>
      <c r="D1" s="158"/>
      <c r="E1" s="158"/>
      <c r="F1" s="158"/>
      <c r="G1" s="158"/>
      <c r="H1" s="158"/>
      <c r="I1" s="158"/>
    </row>
    <row r="2" spans="1:9" ht="13.5" thickBot="1"/>
    <row r="3" spans="1:9" ht="18.75" thickTop="1">
      <c r="A3" s="161" t="s">
        <v>208</v>
      </c>
      <c r="B3" s="162" t="s">
        <v>40</v>
      </c>
      <c r="C3" s="163" t="s">
        <v>149</v>
      </c>
    </row>
    <row r="4" spans="1:9" ht="5.25" customHeight="1" thickBot="1">
      <c r="A4" s="164"/>
      <c r="B4" s="166"/>
      <c r="C4" s="167"/>
    </row>
    <row r="5" spans="1:9" ht="15.75" thickTop="1">
      <c r="A5" s="40">
        <v>1</v>
      </c>
      <c r="B5" s="159" t="s">
        <v>177</v>
      </c>
      <c r="C5" s="38" t="s">
        <v>275</v>
      </c>
    </row>
    <row r="6" spans="1:9" ht="15">
      <c r="A6" s="39"/>
      <c r="B6" s="41" t="s">
        <v>239</v>
      </c>
      <c r="C6" s="48"/>
    </row>
    <row r="7" spans="1:9" ht="15">
      <c r="A7" s="39"/>
      <c r="B7" s="41"/>
      <c r="C7" s="43"/>
    </row>
    <row r="8" spans="1:9" ht="15">
      <c r="A8" s="22">
        <v>2</v>
      </c>
      <c r="B8" s="41" t="s">
        <v>240</v>
      </c>
      <c r="C8" s="42" t="s">
        <v>276</v>
      </c>
    </row>
    <row r="9" spans="1:9" ht="15">
      <c r="A9" s="39"/>
      <c r="B9" s="41" t="s">
        <v>241</v>
      </c>
      <c r="C9" s="43"/>
    </row>
    <row r="10" spans="1:9" ht="15">
      <c r="A10" s="39"/>
      <c r="B10" s="41"/>
      <c r="C10" s="43"/>
    </row>
    <row r="11" spans="1:9" ht="15">
      <c r="A11" s="22">
        <v>3</v>
      </c>
      <c r="B11" s="41" t="s">
        <v>242</v>
      </c>
      <c r="C11" s="42" t="s">
        <v>277</v>
      </c>
    </row>
    <row r="12" spans="1:9" ht="15">
      <c r="A12" s="39"/>
      <c r="B12" s="41" t="s">
        <v>178</v>
      </c>
      <c r="C12" s="43"/>
    </row>
    <row r="13" spans="1:9" ht="15">
      <c r="A13" s="39"/>
      <c r="B13" s="41"/>
      <c r="C13" s="43"/>
    </row>
    <row r="14" spans="1:9" ht="15">
      <c r="A14" s="22">
        <v>4</v>
      </c>
      <c r="B14" s="41" t="s">
        <v>179</v>
      </c>
      <c r="C14" s="42" t="s">
        <v>278</v>
      </c>
    </row>
    <row r="15" spans="1:9" ht="15">
      <c r="A15" s="39"/>
      <c r="B15" s="41"/>
      <c r="C15" s="43"/>
    </row>
    <row r="16" spans="1:9" ht="15">
      <c r="A16" s="22">
        <v>5</v>
      </c>
      <c r="B16" s="41" t="s">
        <v>180</v>
      </c>
      <c r="C16" s="42" t="s">
        <v>279</v>
      </c>
    </row>
    <row r="17" spans="1:3" ht="15">
      <c r="A17" s="39"/>
      <c r="B17" s="41" t="s">
        <v>243</v>
      </c>
      <c r="C17" s="43"/>
    </row>
    <row r="18" spans="1:3" ht="15">
      <c r="A18" s="39"/>
      <c r="B18" s="41"/>
      <c r="C18" s="43"/>
    </row>
    <row r="19" spans="1:3" ht="15">
      <c r="A19" s="22">
        <v>6</v>
      </c>
      <c r="B19" s="41" t="s">
        <v>244</v>
      </c>
      <c r="C19" s="42" t="s">
        <v>280</v>
      </c>
    </row>
    <row r="20" spans="1:3" ht="15">
      <c r="A20" s="39"/>
      <c r="B20" s="41"/>
      <c r="C20" s="43"/>
    </row>
    <row r="21" spans="1:3" ht="15">
      <c r="A21" s="22">
        <v>7</v>
      </c>
      <c r="B21" s="41" t="s">
        <v>245</v>
      </c>
      <c r="C21" s="42" t="s">
        <v>281</v>
      </c>
    </row>
    <row r="22" spans="1:3" ht="15">
      <c r="A22" s="39"/>
      <c r="B22" s="41" t="s">
        <v>181</v>
      </c>
      <c r="C22" s="43"/>
    </row>
    <row r="23" spans="1:3" ht="15">
      <c r="A23" s="39"/>
      <c r="B23" s="41"/>
      <c r="C23" s="43"/>
    </row>
    <row r="24" spans="1:3" ht="15">
      <c r="A24" s="22">
        <v>8</v>
      </c>
      <c r="B24" s="41" t="s">
        <v>182</v>
      </c>
      <c r="C24" s="42" t="s">
        <v>282</v>
      </c>
    </row>
    <row r="25" spans="1:3" ht="15">
      <c r="A25" s="39"/>
      <c r="B25" s="41" t="s">
        <v>246</v>
      </c>
      <c r="C25" s="43"/>
    </row>
    <row r="26" spans="1:3" ht="15">
      <c r="A26" s="39"/>
      <c r="B26" s="41"/>
      <c r="C26" s="43"/>
    </row>
    <row r="27" spans="1:3" ht="15">
      <c r="A27" s="22">
        <v>9</v>
      </c>
      <c r="B27" s="41" t="s">
        <v>264</v>
      </c>
      <c r="C27" s="42" t="s">
        <v>283</v>
      </c>
    </row>
    <row r="28" spans="1:3" ht="15">
      <c r="A28" s="39"/>
      <c r="B28" s="41" t="s">
        <v>183</v>
      </c>
      <c r="C28" s="43"/>
    </row>
    <row r="29" spans="1:3" ht="15">
      <c r="A29" s="39"/>
      <c r="B29" s="41"/>
      <c r="C29" s="43"/>
    </row>
    <row r="30" spans="1:3" ht="15">
      <c r="A30" s="22">
        <v>10</v>
      </c>
      <c r="B30" s="41" t="s">
        <v>247</v>
      </c>
      <c r="C30" s="42" t="s">
        <v>284</v>
      </c>
    </row>
    <row r="31" spans="1:3" ht="15">
      <c r="A31" s="39"/>
      <c r="B31" s="41"/>
      <c r="C31" s="43"/>
    </row>
    <row r="32" spans="1:3" ht="15">
      <c r="A32" s="22">
        <v>11</v>
      </c>
      <c r="B32" s="41" t="s">
        <v>248</v>
      </c>
      <c r="C32" s="42" t="s">
        <v>285</v>
      </c>
    </row>
    <row r="33" spans="1:3" ht="15">
      <c r="A33" s="39"/>
      <c r="B33" s="41"/>
      <c r="C33" s="43"/>
    </row>
    <row r="34" spans="1:3" ht="15">
      <c r="A34" s="22">
        <v>12</v>
      </c>
      <c r="B34" s="41" t="s">
        <v>0</v>
      </c>
      <c r="C34" s="42" t="s">
        <v>286</v>
      </c>
    </row>
    <row r="35" spans="1:3" ht="15">
      <c r="A35" s="22"/>
      <c r="B35" s="41"/>
      <c r="C35" s="42"/>
    </row>
    <row r="36" spans="1:3" ht="15">
      <c r="A36" s="22">
        <v>13</v>
      </c>
      <c r="B36" s="41" t="s">
        <v>265</v>
      </c>
      <c r="C36" s="42" t="s">
        <v>287</v>
      </c>
    </row>
    <row r="37" spans="1:3" ht="15">
      <c r="A37" s="39"/>
      <c r="B37" s="41"/>
      <c r="C37" s="43"/>
    </row>
    <row r="38" spans="1:3" ht="15">
      <c r="A38" s="22">
        <v>14</v>
      </c>
      <c r="B38" s="41" t="s">
        <v>249</v>
      </c>
      <c r="C38" s="42" t="s">
        <v>288</v>
      </c>
    </row>
    <row r="39" spans="1:3" ht="15">
      <c r="A39" s="39"/>
      <c r="B39" s="41"/>
      <c r="C39" s="43"/>
    </row>
    <row r="40" spans="1:3" ht="15">
      <c r="A40" s="22">
        <v>15</v>
      </c>
      <c r="B40" s="41" t="s">
        <v>250</v>
      </c>
      <c r="C40" s="42" t="s">
        <v>289</v>
      </c>
    </row>
    <row r="42" spans="1:3">
      <c r="A42" t="s">
        <v>272</v>
      </c>
    </row>
    <row r="44" spans="1:3">
      <c r="A44" s="165" t="s">
        <v>175</v>
      </c>
    </row>
  </sheetData>
  <mergeCells count="1">
    <mergeCell ref="A1:C1"/>
  </mergeCells>
  <phoneticPr fontId="0" type="noConversion"/>
  <pageMargins left="0.78" right="0.75" top="0.67" bottom="0.63" header="0.5" footer="0.5"/>
  <pageSetup scale="95"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51"/>
  <sheetViews>
    <sheetView zoomScale="75" workbookViewId="0">
      <selection activeCell="A51" sqref="A51"/>
    </sheetView>
  </sheetViews>
  <sheetFormatPr defaultRowHeight="12.75"/>
  <cols>
    <col min="1" max="1" width="4.42578125" customWidth="1"/>
    <col min="2" max="2" width="51" customWidth="1"/>
    <col min="3" max="3" width="38.42578125" customWidth="1"/>
  </cols>
  <sheetData>
    <row r="1" spans="1:3">
      <c r="C1" s="57" t="s">
        <v>267</v>
      </c>
    </row>
    <row r="2" spans="1:3">
      <c r="C2" s="8"/>
    </row>
    <row r="3" spans="1:3">
      <c r="A3" t="s">
        <v>291</v>
      </c>
    </row>
    <row r="4" spans="1:3">
      <c r="A4" s="50" t="s">
        <v>290</v>
      </c>
    </row>
    <row r="6" spans="1:3" ht="18">
      <c r="A6" s="607" t="s">
        <v>168</v>
      </c>
      <c r="B6" s="607"/>
      <c r="C6" s="607"/>
    </row>
    <row r="7" spans="1:3" ht="15.75" thickBot="1">
      <c r="A7" s="623"/>
      <c r="B7" s="623"/>
      <c r="C7" s="623"/>
    </row>
    <row r="8" spans="1:3" ht="16.5" thickTop="1">
      <c r="A8" s="110" t="s">
        <v>14</v>
      </c>
      <c r="B8" s="111" t="s">
        <v>15</v>
      </c>
      <c r="C8" s="111" t="s">
        <v>205</v>
      </c>
    </row>
    <row r="9" spans="1:3" ht="16.5" thickBot="1">
      <c r="A9" s="112">
        <v>1</v>
      </c>
      <c r="B9" s="113">
        <v>2</v>
      </c>
      <c r="C9" s="113">
        <v>3</v>
      </c>
    </row>
    <row r="10" spans="1:3" ht="15">
      <c r="A10" s="26">
        <v>1</v>
      </c>
      <c r="B10" s="29" t="s">
        <v>20</v>
      </c>
      <c r="C10" s="29"/>
    </row>
    <row r="11" spans="1:3" ht="15">
      <c r="A11" s="39"/>
      <c r="B11" s="41"/>
      <c r="C11" s="41"/>
    </row>
    <row r="12" spans="1:3" ht="15">
      <c r="A12" s="39">
        <v>2</v>
      </c>
      <c r="B12" s="41" t="s">
        <v>21</v>
      </c>
      <c r="C12" s="41"/>
    </row>
    <row r="13" spans="1:3" ht="15">
      <c r="A13" s="39"/>
      <c r="B13" s="41"/>
      <c r="C13" s="41"/>
    </row>
    <row r="14" spans="1:3" ht="15">
      <c r="A14" s="39">
        <v>3</v>
      </c>
      <c r="B14" s="41" t="s">
        <v>22</v>
      </c>
      <c r="C14" s="41"/>
    </row>
    <row r="15" spans="1:3" ht="15">
      <c r="A15" s="39"/>
      <c r="B15" s="41"/>
      <c r="C15" s="41"/>
    </row>
    <row r="16" spans="1:3" ht="15">
      <c r="A16" s="39">
        <v>4</v>
      </c>
      <c r="B16" s="41" t="s">
        <v>23</v>
      </c>
      <c r="C16" s="41"/>
    </row>
    <row r="17" spans="1:3" ht="15">
      <c r="A17" s="39"/>
      <c r="B17" s="41"/>
      <c r="C17" s="41"/>
    </row>
    <row r="18" spans="1:3" ht="15">
      <c r="A18" s="39">
        <v>5</v>
      </c>
      <c r="B18" s="41" t="s">
        <v>24</v>
      </c>
      <c r="C18" s="41"/>
    </row>
    <row r="19" spans="1:3" ht="15">
      <c r="A19" s="39"/>
      <c r="B19" s="41"/>
      <c r="C19" s="41"/>
    </row>
    <row r="20" spans="1:3" ht="15">
      <c r="A20" s="39">
        <v>6</v>
      </c>
      <c r="B20" s="41" t="s">
        <v>25</v>
      </c>
      <c r="C20" s="41"/>
    </row>
    <row r="21" spans="1:3" ht="15">
      <c r="A21" s="39"/>
      <c r="B21" s="41" t="s">
        <v>26</v>
      </c>
      <c r="C21" s="41"/>
    </row>
    <row r="22" spans="1:3" ht="15">
      <c r="A22" s="39"/>
      <c r="B22" s="41" t="s">
        <v>27</v>
      </c>
      <c r="C22" s="41"/>
    </row>
    <row r="23" spans="1:3" ht="15">
      <c r="A23" s="39"/>
      <c r="B23" s="41" t="s">
        <v>28</v>
      </c>
      <c r="C23" s="41"/>
    </row>
    <row r="24" spans="1:3" ht="15">
      <c r="A24" s="39"/>
      <c r="B24" s="41" t="s">
        <v>29</v>
      </c>
      <c r="C24" s="41"/>
    </row>
    <row r="25" spans="1:3" ht="15">
      <c r="A25" s="39"/>
      <c r="B25" s="41" t="s">
        <v>30</v>
      </c>
      <c r="C25" s="41"/>
    </row>
    <row r="26" spans="1:3" ht="15">
      <c r="A26" s="39"/>
      <c r="B26" s="41" t="s">
        <v>116</v>
      </c>
      <c r="C26" s="41"/>
    </row>
    <row r="27" spans="1:3" ht="15">
      <c r="A27" s="39"/>
      <c r="B27" s="41" t="s">
        <v>31</v>
      </c>
      <c r="C27" s="41"/>
    </row>
    <row r="28" spans="1:3" ht="15">
      <c r="A28" s="39"/>
      <c r="B28" s="41" t="s">
        <v>32</v>
      </c>
      <c r="C28" s="41"/>
    </row>
    <row r="29" spans="1:3" ht="15">
      <c r="A29" s="39"/>
      <c r="B29" s="23" t="s">
        <v>33</v>
      </c>
      <c r="C29" s="41"/>
    </row>
    <row r="30" spans="1:3" ht="15">
      <c r="A30" s="39">
        <v>7</v>
      </c>
      <c r="B30" s="41" t="s">
        <v>34</v>
      </c>
      <c r="C30" s="41"/>
    </row>
    <row r="31" spans="1:3" ht="15">
      <c r="A31" s="39"/>
      <c r="B31" s="41"/>
      <c r="C31" s="41"/>
    </row>
    <row r="32" spans="1:3" ht="16.5" thickBot="1">
      <c r="A32" s="44"/>
      <c r="B32" s="45" t="s">
        <v>19</v>
      </c>
      <c r="C32" s="46"/>
    </row>
    <row r="33" ht="13.5" thickTop="1"/>
    <row r="51" spans="1:1">
      <c r="A51" s="165" t="s">
        <v>166</v>
      </c>
    </row>
  </sheetData>
  <mergeCells count="2">
    <mergeCell ref="A6:C6"/>
    <mergeCell ref="A7:C7"/>
  </mergeCells>
  <phoneticPr fontId="0" type="noConversion"/>
  <pageMargins left="0.46" right="0.47" top="0.98425196850393704" bottom="0.98425196850393704" header="0.51181102362204722" footer="0.51181102362204722"/>
  <pageSetup paperSize="9" orientation="portrait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E13" sqref="E13"/>
    </sheetView>
  </sheetViews>
  <sheetFormatPr defaultRowHeight="12.75"/>
  <cols>
    <col min="1" max="1" width="5.28515625" customWidth="1"/>
    <col min="2" max="2" width="37.5703125" customWidth="1"/>
    <col min="3" max="3" width="20" customWidth="1"/>
    <col min="4" max="4" width="19.7109375" customWidth="1"/>
    <col min="5" max="5" width="21.7109375" customWidth="1"/>
    <col min="6" max="6" width="26.5703125" customWidth="1"/>
  </cols>
  <sheetData>
    <row r="1" spans="1:6" ht="15">
      <c r="A1" t="s">
        <v>291</v>
      </c>
      <c r="F1" s="21" t="s">
        <v>268</v>
      </c>
    </row>
    <row r="2" spans="1:6">
      <c r="A2" s="50" t="s">
        <v>290</v>
      </c>
    </row>
    <row r="4" spans="1:6" ht="18">
      <c r="A4" s="607" t="s">
        <v>235</v>
      </c>
      <c r="B4" s="607"/>
      <c r="C4" s="607"/>
      <c r="D4" s="607"/>
      <c r="E4" s="607"/>
      <c r="F4" s="607"/>
    </row>
    <row r="5" spans="1:6" ht="13.5" thickBot="1"/>
    <row r="6" spans="1:6" ht="16.5" thickTop="1">
      <c r="A6" s="115" t="s">
        <v>35</v>
      </c>
      <c r="B6" s="116" t="s">
        <v>40</v>
      </c>
      <c r="C6" s="116" t="s">
        <v>38</v>
      </c>
      <c r="D6" s="116" t="s">
        <v>36</v>
      </c>
      <c r="E6" s="116" t="s">
        <v>39</v>
      </c>
      <c r="F6" s="117" t="s">
        <v>37</v>
      </c>
    </row>
    <row r="7" spans="1:6" ht="16.5" thickBot="1">
      <c r="A7" s="118"/>
      <c r="B7" s="119"/>
      <c r="C7" s="119"/>
      <c r="D7" s="119"/>
      <c r="E7" s="119"/>
      <c r="F7" s="120"/>
    </row>
    <row r="8" spans="1:6" ht="17.100000000000001" customHeight="1" thickTop="1">
      <c r="A8" s="40"/>
      <c r="B8" s="37"/>
      <c r="C8" s="37"/>
      <c r="D8" s="37"/>
      <c r="E8" s="37"/>
      <c r="F8" s="38"/>
    </row>
    <row r="9" spans="1:6" ht="17.100000000000001" customHeight="1">
      <c r="A9" s="1">
        <v>1</v>
      </c>
      <c r="B9" s="2" t="s">
        <v>41</v>
      </c>
      <c r="C9" s="2"/>
      <c r="D9" s="2"/>
      <c r="E9" s="2"/>
      <c r="F9" s="4"/>
    </row>
    <row r="10" spans="1:6" ht="17.100000000000001" customHeight="1">
      <c r="A10" s="1"/>
      <c r="B10" s="2"/>
      <c r="C10" s="2"/>
      <c r="D10" s="2"/>
      <c r="E10" s="2"/>
      <c r="F10" s="4"/>
    </row>
    <row r="11" spans="1:6" ht="17.100000000000001" customHeight="1">
      <c r="A11" s="1">
        <v>2</v>
      </c>
      <c r="B11" s="2" t="s">
        <v>42</v>
      </c>
      <c r="C11" s="2"/>
      <c r="D11" s="2"/>
      <c r="E11" s="2"/>
      <c r="F11" s="4"/>
    </row>
    <row r="12" spans="1:6" ht="17.100000000000001" customHeight="1">
      <c r="A12" s="1"/>
      <c r="B12" s="2"/>
      <c r="C12" s="2"/>
      <c r="D12" s="2"/>
      <c r="E12" s="2"/>
      <c r="F12" s="4"/>
    </row>
    <row r="13" spans="1:6" ht="17.100000000000001" customHeight="1">
      <c r="A13" s="1">
        <v>3</v>
      </c>
      <c r="B13" s="2" t="s">
        <v>43</v>
      </c>
      <c r="C13" s="2"/>
      <c r="D13" s="2"/>
      <c r="E13" s="2"/>
      <c r="F13" s="4"/>
    </row>
    <row r="14" spans="1:6" ht="17.100000000000001" customHeight="1">
      <c r="A14" s="1"/>
      <c r="B14" s="2"/>
      <c r="C14" s="2"/>
      <c r="D14" s="2"/>
      <c r="E14" s="2"/>
      <c r="F14" s="4"/>
    </row>
    <row r="15" spans="1:6" ht="17.100000000000001" customHeight="1">
      <c r="A15" s="1"/>
      <c r="B15" s="2"/>
      <c r="C15" s="2"/>
      <c r="D15" s="2"/>
      <c r="E15" s="2"/>
      <c r="F15" s="4"/>
    </row>
    <row r="16" spans="1:6" ht="17.100000000000001" customHeight="1">
      <c r="A16" s="1"/>
      <c r="B16" s="2"/>
      <c r="C16" s="2"/>
      <c r="D16" s="2"/>
      <c r="E16" s="2"/>
      <c r="F16" s="4"/>
    </row>
    <row r="17" spans="1:6" ht="17.100000000000001" customHeight="1">
      <c r="A17" s="1"/>
      <c r="B17" s="2"/>
      <c r="C17" s="2"/>
      <c r="D17" s="2"/>
      <c r="E17" s="2"/>
      <c r="F17" s="4"/>
    </row>
    <row r="18" spans="1:6" ht="17.100000000000001" customHeight="1">
      <c r="A18" s="1"/>
      <c r="B18" s="2"/>
      <c r="C18" s="2"/>
      <c r="D18" s="2"/>
      <c r="E18" s="2"/>
      <c r="F18" s="4"/>
    </row>
    <row r="19" spans="1:6" ht="17.100000000000001" customHeight="1">
      <c r="A19" s="1"/>
      <c r="B19" s="2"/>
      <c r="C19" s="2"/>
      <c r="D19" s="2"/>
      <c r="E19" s="2"/>
      <c r="F19" s="4"/>
    </row>
    <row r="20" spans="1:6" ht="17.100000000000001" customHeight="1">
      <c r="A20" s="1"/>
      <c r="B20" s="2"/>
      <c r="C20" s="2"/>
      <c r="D20" s="2"/>
      <c r="E20" s="2"/>
      <c r="F20" s="4"/>
    </row>
    <row r="21" spans="1:6" ht="17.100000000000001" customHeight="1">
      <c r="A21" s="1"/>
      <c r="B21" s="2"/>
      <c r="C21" s="2"/>
      <c r="D21" s="2"/>
      <c r="E21" s="2"/>
      <c r="F21" s="4"/>
    </row>
    <row r="22" spans="1:6" ht="17.100000000000001" customHeight="1">
      <c r="A22" s="1"/>
      <c r="B22" s="2"/>
      <c r="C22" s="2"/>
      <c r="D22" s="2"/>
      <c r="E22" s="2"/>
      <c r="F22" s="4"/>
    </row>
    <row r="23" spans="1:6" ht="17.100000000000001" customHeight="1">
      <c r="A23" s="1"/>
      <c r="B23" s="2"/>
      <c r="C23" s="2"/>
      <c r="D23" s="2"/>
      <c r="E23" s="2"/>
      <c r="F23" s="4"/>
    </row>
    <row r="24" spans="1:6" ht="17.100000000000001" customHeight="1">
      <c r="A24" s="1"/>
      <c r="B24" s="2"/>
      <c r="C24" s="2"/>
      <c r="D24" s="2"/>
      <c r="E24" s="2"/>
      <c r="F24" s="4"/>
    </row>
    <row r="25" spans="1:6" ht="17.100000000000001" customHeight="1">
      <c r="A25" s="1"/>
      <c r="B25" s="2"/>
      <c r="C25" s="2"/>
      <c r="D25" s="2"/>
      <c r="E25" s="2"/>
      <c r="F25" s="4"/>
    </row>
    <row r="26" spans="1:6" ht="17.100000000000001" customHeight="1">
      <c r="A26" s="1"/>
      <c r="B26" s="2"/>
      <c r="C26" s="2"/>
      <c r="D26" s="2"/>
      <c r="E26" s="2"/>
      <c r="F26" s="4"/>
    </row>
    <row r="27" spans="1:6" ht="17.100000000000001" customHeight="1" thickBot="1">
      <c r="A27" s="5"/>
      <c r="B27" s="106" t="s">
        <v>19</v>
      </c>
      <c r="C27" s="6"/>
      <c r="D27" s="6"/>
      <c r="E27" s="6"/>
      <c r="F27" s="7"/>
    </row>
    <row r="28" spans="1:6" ht="13.5" thickTop="1"/>
    <row r="32" spans="1:6">
      <c r="A32" s="165" t="s">
        <v>2</v>
      </c>
    </row>
  </sheetData>
  <mergeCells count="1">
    <mergeCell ref="A4:F4"/>
  </mergeCells>
  <phoneticPr fontId="0" type="noConversion"/>
  <pageMargins left="0.75" right="0.75" top="0.8" bottom="0.62" header="0.5" footer="0.28000000000000003"/>
  <pageSetup paperSize="9" orientation="landscape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39"/>
  <sheetViews>
    <sheetView topLeftCell="C1" zoomScale="75" zoomScaleNormal="75" zoomScaleSheetLayoutView="50" workbookViewId="0">
      <selection activeCell="B9" sqref="B9"/>
    </sheetView>
  </sheetViews>
  <sheetFormatPr defaultRowHeight="12.75"/>
  <cols>
    <col min="1" max="1" width="3.85546875" customWidth="1"/>
    <col min="2" max="2" width="6.140625" customWidth="1"/>
    <col min="3" max="3" width="6" customWidth="1"/>
    <col min="4" max="4" width="13.28515625" customWidth="1"/>
    <col min="5" max="5" width="12.140625" customWidth="1"/>
    <col min="6" max="6" width="18.7109375" customWidth="1"/>
    <col min="7" max="7" width="7.85546875" customWidth="1"/>
    <col min="8" max="8" width="13" customWidth="1"/>
    <col min="9" max="9" width="13.28515625" customWidth="1"/>
    <col min="10" max="10" width="16.42578125" customWidth="1"/>
    <col min="11" max="11" width="8.7109375" customWidth="1"/>
    <col min="12" max="12" width="11.28515625" customWidth="1"/>
    <col min="13" max="13" width="9" customWidth="1"/>
    <col min="14" max="14" width="8.5703125" customWidth="1"/>
    <col min="15" max="15" width="15.5703125" customWidth="1"/>
    <col min="16" max="16" width="1.28515625" customWidth="1"/>
    <col min="17" max="17" width="12.5703125" customWidth="1"/>
    <col min="18" max="18" width="0.7109375" hidden="1" customWidth="1"/>
    <col min="19" max="19" width="12.140625" customWidth="1"/>
    <col min="20" max="20" width="11" customWidth="1"/>
  </cols>
  <sheetData>
    <row r="1" spans="1:19" ht="15">
      <c r="A1" s="21" t="s">
        <v>236</v>
      </c>
      <c r="S1" s="21" t="s">
        <v>292</v>
      </c>
    </row>
    <row r="3" spans="1:19" ht="20.25">
      <c r="A3" s="581" t="s">
        <v>238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</row>
    <row r="4" spans="1:19" ht="20.25">
      <c r="A4" s="581" t="s">
        <v>262</v>
      </c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</row>
    <row r="5" spans="1:19" ht="20.25">
      <c r="A5" s="581" t="s">
        <v>237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</row>
    <row r="7" spans="1:19" ht="13.5" thickBot="1"/>
    <row r="8" spans="1:19" ht="15.75" thickTop="1">
      <c r="A8" s="624" t="s">
        <v>35</v>
      </c>
      <c r="B8" s="625"/>
      <c r="C8" s="625"/>
      <c r="D8" s="626" t="s">
        <v>85</v>
      </c>
      <c r="E8" s="628"/>
      <c r="F8" s="628"/>
      <c r="G8" s="627"/>
      <c r="H8" s="154"/>
      <c r="I8" s="154"/>
      <c r="J8" s="154"/>
      <c r="K8" s="154"/>
      <c r="L8" s="154"/>
      <c r="M8" s="626" t="s">
        <v>19</v>
      </c>
      <c r="N8" s="627"/>
      <c r="O8" s="155"/>
      <c r="Q8" t="s">
        <v>105</v>
      </c>
    </row>
    <row r="9" spans="1:19" ht="15">
      <c r="A9" s="51" t="s">
        <v>78</v>
      </c>
      <c r="B9" s="52" t="s">
        <v>79</v>
      </c>
      <c r="C9" s="52" t="s">
        <v>82</v>
      </c>
      <c r="D9" s="52" t="s">
        <v>103</v>
      </c>
      <c r="E9" s="52" t="s">
        <v>86</v>
      </c>
      <c r="F9" s="52" t="s">
        <v>87</v>
      </c>
      <c r="G9" s="52" t="s">
        <v>90</v>
      </c>
      <c r="H9" s="24" t="s">
        <v>91</v>
      </c>
      <c r="I9" s="24" t="s">
        <v>94</v>
      </c>
      <c r="J9" s="24" t="s">
        <v>95</v>
      </c>
      <c r="K9" s="24" t="s">
        <v>98</v>
      </c>
      <c r="L9" s="24" t="s">
        <v>99</v>
      </c>
      <c r="M9" s="52" t="s">
        <v>93</v>
      </c>
      <c r="N9" s="52" t="s">
        <v>101</v>
      </c>
      <c r="O9" s="156" t="s">
        <v>102</v>
      </c>
      <c r="Q9" s="12" t="s">
        <v>106</v>
      </c>
    </row>
    <row r="10" spans="1:19" ht="15">
      <c r="A10" s="53"/>
      <c r="B10" s="24" t="s">
        <v>80</v>
      </c>
      <c r="C10" s="24" t="s">
        <v>83</v>
      </c>
      <c r="D10" s="24" t="s">
        <v>104</v>
      </c>
      <c r="E10" s="24"/>
      <c r="F10" s="24" t="s">
        <v>88</v>
      </c>
      <c r="G10" s="24"/>
      <c r="H10" s="24" t="s">
        <v>92</v>
      </c>
      <c r="I10" s="24" t="s">
        <v>92</v>
      </c>
      <c r="J10" s="24" t="s">
        <v>96</v>
      </c>
      <c r="K10" s="24"/>
      <c r="L10" s="24" t="s">
        <v>93</v>
      </c>
      <c r="M10" s="24"/>
      <c r="N10" s="24"/>
      <c r="O10" s="156"/>
      <c r="Q10" s="12" t="s">
        <v>107</v>
      </c>
    </row>
    <row r="11" spans="1:19" ht="15">
      <c r="A11" s="54"/>
      <c r="B11" s="47" t="s">
        <v>81</v>
      </c>
      <c r="C11" s="47" t="s">
        <v>84</v>
      </c>
      <c r="D11" s="47"/>
      <c r="E11" s="47"/>
      <c r="F11" s="47" t="s">
        <v>89</v>
      </c>
      <c r="G11" s="47"/>
      <c r="H11" s="47" t="s">
        <v>93</v>
      </c>
      <c r="I11" s="47"/>
      <c r="J11" s="47" t="s">
        <v>97</v>
      </c>
      <c r="K11" s="47"/>
      <c r="L11" s="47" t="s">
        <v>100</v>
      </c>
      <c r="M11" s="47"/>
      <c r="N11" s="47"/>
      <c r="O11" s="55"/>
      <c r="Q11" s="12" t="s">
        <v>108</v>
      </c>
    </row>
    <row r="12" spans="1:19" ht="15">
      <c r="A12" s="22">
        <v>1</v>
      </c>
      <c r="B12" s="23">
        <v>2</v>
      </c>
      <c r="C12" s="23">
        <v>3</v>
      </c>
      <c r="D12" s="23">
        <v>4</v>
      </c>
      <c r="E12" s="23">
        <v>5</v>
      </c>
      <c r="F12" s="23">
        <v>6</v>
      </c>
      <c r="G12" s="23">
        <v>7</v>
      </c>
      <c r="H12" s="23">
        <v>8</v>
      </c>
      <c r="I12" s="23">
        <v>9</v>
      </c>
      <c r="J12" s="23">
        <v>10</v>
      </c>
      <c r="K12" s="23">
        <v>11</v>
      </c>
      <c r="L12" s="23">
        <v>12</v>
      </c>
      <c r="M12" s="23">
        <v>13</v>
      </c>
      <c r="N12" s="23">
        <v>14</v>
      </c>
      <c r="O12" s="42">
        <v>15</v>
      </c>
      <c r="Q12" s="12" t="s">
        <v>109</v>
      </c>
    </row>
    <row r="13" spans="1:19" ht="18.95" customHeight="1">
      <c r="A13" s="1"/>
      <c r="B13" s="2"/>
      <c r="C13" s="2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4"/>
      <c r="Q13" s="12" t="s">
        <v>110</v>
      </c>
    </row>
    <row r="14" spans="1:19" ht="18.95" customHeight="1">
      <c r="A14" s="1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  <c r="Q14" s="12" t="s">
        <v>111</v>
      </c>
    </row>
    <row r="15" spans="1:19" ht="18.95" customHeight="1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4"/>
      <c r="Q15" s="12" t="s">
        <v>112</v>
      </c>
    </row>
    <row r="16" spans="1:19" ht="18.95" customHeight="1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4"/>
      <c r="Q16" s="12" t="s">
        <v>113</v>
      </c>
    </row>
    <row r="17" spans="1:15" ht="18.95" customHeight="1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</row>
    <row r="18" spans="1:15" ht="18.95" customHeight="1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</row>
    <row r="19" spans="1:15" ht="18.95" customHeight="1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</row>
    <row r="20" spans="1:15" ht="18.95" customHeight="1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</row>
    <row r="21" spans="1:15" ht="18.95" customHeight="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</row>
    <row r="22" spans="1:15" ht="18.95" customHeight="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</row>
    <row r="23" spans="1:15" ht="18.95" customHeight="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</row>
    <row r="24" spans="1:15" ht="18.95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</row>
    <row r="25" spans="1:15" ht="18.95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</row>
    <row r="26" spans="1:15" ht="18.95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</row>
    <row r="27" spans="1:15" ht="18.95" customHeight="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4"/>
    </row>
    <row r="28" spans="1:15" ht="18.95" customHeight="1">
      <c r="A28" s="15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"/>
    </row>
    <row r="29" spans="1:15" ht="18.95" customHeight="1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4"/>
    </row>
    <row r="30" spans="1:15" ht="18.9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4"/>
    </row>
    <row r="31" spans="1:15" ht="18.9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4"/>
    </row>
    <row r="32" spans="1:15" ht="18.95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4"/>
    </row>
    <row r="33" spans="1:15" ht="18.95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4"/>
    </row>
    <row r="34" spans="1:15" ht="18.95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4"/>
    </row>
    <row r="35" spans="1:15" ht="18.95" customHeight="1" thickBo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</row>
    <row r="36" spans="1:15" ht="13.5" thickTop="1"/>
    <row r="39" spans="1:15">
      <c r="A39" s="165" t="s">
        <v>3</v>
      </c>
    </row>
  </sheetData>
  <mergeCells count="6">
    <mergeCell ref="A8:C8"/>
    <mergeCell ref="M8:N8"/>
    <mergeCell ref="D8:G8"/>
    <mergeCell ref="A3:O3"/>
    <mergeCell ref="A5:O5"/>
    <mergeCell ref="A4:O4"/>
  </mergeCells>
  <phoneticPr fontId="0" type="noConversion"/>
  <pageMargins left="0.26" right="0.3" top="0.46" bottom="0.49" header="0.36" footer="0.39"/>
  <pageSetup paperSize="9" scale="75" orientation="landscape" horizontalDpi="180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39"/>
  <sheetViews>
    <sheetView zoomScale="60" workbookViewId="0">
      <selection activeCell="B9" sqref="B9"/>
    </sheetView>
  </sheetViews>
  <sheetFormatPr defaultRowHeight="12.75"/>
  <cols>
    <col min="1" max="1" width="3.85546875" customWidth="1"/>
    <col min="2" max="2" width="6.140625" customWidth="1"/>
    <col min="3" max="3" width="6" customWidth="1"/>
    <col min="4" max="4" width="13.28515625" customWidth="1"/>
    <col min="5" max="5" width="12.140625" customWidth="1"/>
    <col min="6" max="6" width="18.7109375" customWidth="1"/>
    <col min="7" max="7" width="7.85546875" customWidth="1"/>
    <col min="8" max="8" width="13" customWidth="1"/>
    <col min="9" max="9" width="13.28515625" customWidth="1"/>
    <col min="10" max="10" width="16.42578125" customWidth="1"/>
    <col min="11" max="11" width="8.7109375" customWidth="1"/>
    <col min="12" max="12" width="11.28515625" customWidth="1"/>
    <col min="13" max="13" width="9" customWidth="1"/>
    <col min="14" max="14" width="8.5703125" customWidth="1"/>
    <col min="15" max="15" width="15.5703125" customWidth="1"/>
    <col min="16" max="16" width="1.28515625" customWidth="1"/>
    <col min="17" max="17" width="12.5703125" customWidth="1"/>
    <col min="18" max="19" width="12.140625" customWidth="1"/>
    <col min="20" max="20" width="11" customWidth="1"/>
  </cols>
  <sheetData>
    <row r="1" spans="1:18" ht="15">
      <c r="A1" t="s">
        <v>291</v>
      </c>
      <c r="R1" s="21" t="s">
        <v>270</v>
      </c>
    </row>
    <row r="2" spans="1:18">
      <c r="A2" s="50" t="s">
        <v>290</v>
      </c>
    </row>
    <row r="3" spans="1:18" ht="20.25">
      <c r="A3" s="581" t="s">
        <v>263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</row>
    <row r="5" spans="1:18" ht="13.5" thickBot="1"/>
    <row r="6" spans="1:18" ht="15.75" thickTop="1">
      <c r="A6" s="624" t="s">
        <v>35</v>
      </c>
      <c r="B6" s="625"/>
      <c r="C6" s="625"/>
      <c r="D6" s="626" t="s">
        <v>85</v>
      </c>
      <c r="E6" s="628"/>
      <c r="F6" s="628"/>
      <c r="G6" s="627"/>
      <c r="H6" s="154"/>
      <c r="I6" s="154"/>
      <c r="J6" s="154"/>
      <c r="K6" s="154"/>
      <c r="L6" s="154"/>
      <c r="M6" s="626" t="s">
        <v>19</v>
      </c>
      <c r="N6" s="627"/>
      <c r="O6" s="155"/>
      <c r="Q6" t="s">
        <v>105</v>
      </c>
    </row>
    <row r="7" spans="1:18" ht="15">
      <c r="A7" s="51" t="s">
        <v>78</v>
      </c>
      <c r="B7" s="52" t="s">
        <v>79</v>
      </c>
      <c r="C7" s="52" t="s">
        <v>82</v>
      </c>
      <c r="D7" s="52" t="s">
        <v>103</v>
      </c>
      <c r="E7" s="52" t="s">
        <v>86</v>
      </c>
      <c r="F7" s="52" t="s">
        <v>87</v>
      </c>
      <c r="G7" s="52" t="s">
        <v>90</v>
      </c>
      <c r="H7" s="24" t="s">
        <v>91</v>
      </c>
      <c r="I7" s="24" t="s">
        <v>94</v>
      </c>
      <c r="J7" s="24" t="s">
        <v>95</v>
      </c>
      <c r="K7" s="24" t="s">
        <v>98</v>
      </c>
      <c r="L7" s="24" t="s">
        <v>99</v>
      </c>
      <c r="M7" s="52" t="s">
        <v>93</v>
      </c>
      <c r="N7" s="52" t="s">
        <v>101</v>
      </c>
      <c r="O7" s="156" t="s">
        <v>102</v>
      </c>
      <c r="Q7" s="12" t="s">
        <v>106</v>
      </c>
    </row>
    <row r="8" spans="1:18" ht="15">
      <c r="A8" s="53"/>
      <c r="B8" s="24" t="s">
        <v>80</v>
      </c>
      <c r="C8" s="24" t="s">
        <v>83</v>
      </c>
      <c r="D8" s="24" t="s">
        <v>104</v>
      </c>
      <c r="E8" s="24"/>
      <c r="F8" s="24" t="s">
        <v>88</v>
      </c>
      <c r="G8" s="24"/>
      <c r="H8" s="24" t="s">
        <v>92</v>
      </c>
      <c r="I8" s="24" t="s">
        <v>92</v>
      </c>
      <c r="J8" s="24" t="s">
        <v>96</v>
      </c>
      <c r="K8" s="24"/>
      <c r="L8" s="24" t="s">
        <v>93</v>
      </c>
      <c r="M8" s="24"/>
      <c r="N8" s="24"/>
      <c r="O8" s="156"/>
      <c r="Q8" s="12" t="s">
        <v>107</v>
      </c>
    </row>
    <row r="9" spans="1:18" ht="15">
      <c r="A9" s="54"/>
      <c r="B9" s="47" t="s">
        <v>81</v>
      </c>
      <c r="C9" s="47" t="s">
        <v>84</v>
      </c>
      <c r="D9" s="47"/>
      <c r="E9" s="47"/>
      <c r="F9" s="47" t="s">
        <v>89</v>
      </c>
      <c r="G9" s="47"/>
      <c r="H9" s="47" t="s">
        <v>93</v>
      </c>
      <c r="I9" s="47"/>
      <c r="J9" s="47" t="s">
        <v>97</v>
      </c>
      <c r="K9" s="47"/>
      <c r="L9" s="47" t="s">
        <v>100</v>
      </c>
      <c r="M9" s="47"/>
      <c r="N9" s="47"/>
      <c r="O9" s="55"/>
      <c r="Q9" s="12" t="s">
        <v>108</v>
      </c>
    </row>
    <row r="10" spans="1:18" ht="15">
      <c r="A10" s="22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  <c r="K10" s="23">
        <v>11</v>
      </c>
      <c r="L10" s="23">
        <v>12</v>
      </c>
      <c r="M10" s="23">
        <v>13</v>
      </c>
      <c r="N10" s="23">
        <v>14</v>
      </c>
      <c r="O10" s="42">
        <v>15</v>
      </c>
      <c r="Q10" s="12" t="s">
        <v>109</v>
      </c>
    </row>
    <row r="11" spans="1:18" ht="18.95" customHeight="1">
      <c r="A11" s="1"/>
      <c r="B11" s="2"/>
      <c r="C11" s="2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4"/>
      <c r="Q11" s="12" t="s">
        <v>110</v>
      </c>
    </row>
    <row r="12" spans="1:18" ht="18.95" customHeight="1">
      <c r="A12" s="1" t="s">
        <v>252</v>
      </c>
      <c r="B12" s="2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Q12" s="12" t="s">
        <v>111</v>
      </c>
    </row>
    <row r="13" spans="1:18" ht="18.95" customHeight="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4"/>
      <c r="Q13" s="12" t="s">
        <v>112</v>
      </c>
    </row>
    <row r="14" spans="1:18" ht="18.95" customHeight="1">
      <c r="A14" s="1" t="s">
        <v>253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  <c r="Q14" s="12" t="s">
        <v>113</v>
      </c>
    </row>
    <row r="15" spans="1:18" ht="18.95" customHeight="1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4"/>
    </row>
    <row r="16" spans="1:18" ht="18.95" customHeight="1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4"/>
    </row>
    <row r="17" spans="1:15" ht="18.95" customHeight="1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</row>
    <row r="18" spans="1:15" ht="18.95" customHeight="1">
      <c r="A18" s="1" t="s">
        <v>257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</row>
    <row r="19" spans="1:15" ht="18.95" customHeight="1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</row>
    <row r="20" spans="1:15" ht="18.95" customHeight="1">
      <c r="A20" s="1" t="s">
        <v>258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</row>
    <row r="21" spans="1:15" ht="18.95" customHeight="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</row>
    <row r="22" spans="1:15" ht="18.95" customHeight="1">
      <c r="A22" s="1" t="s">
        <v>255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</row>
    <row r="23" spans="1:15" ht="18.95" customHeight="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</row>
    <row r="24" spans="1:15" ht="18.95" customHeight="1">
      <c r="A24" s="1" t="s">
        <v>256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</row>
    <row r="25" spans="1:15" ht="18.95" customHeight="1">
      <c r="A25" s="1" t="s">
        <v>259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</row>
    <row r="26" spans="1:15" ht="18.95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</row>
    <row r="27" spans="1:15" ht="18.95" customHeight="1">
      <c r="A27" s="1" t="s">
        <v>260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4"/>
    </row>
    <row r="28" spans="1:15" ht="18.95" customHeight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"/>
    </row>
    <row r="29" spans="1:15" ht="18.95" customHeight="1">
      <c r="A29" s="1"/>
      <c r="B29" s="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4"/>
    </row>
    <row r="30" spans="1:15" ht="18.95" customHeight="1">
      <c r="A30" s="1" t="s">
        <v>261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4"/>
    </row>
    <row r="31" spans="1:15" ht="18.9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4"/>
    </row>
    <row r="32" spans="1:15" ht="18.95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4"/>
    </row>
    <row r="33" spans="1:15" ht="18.95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4"/>
    </row>
    <row r="34" spans="1:15" ht="18.95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4"/>
    </row>
    <row r="35" spans="1:15" ht="18.95" customHeight="1" thickBo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</row>
    <row r="36" spans="1:15" ht="13.5" thickTop="1"/>
    <row r="39" spans="1:15">
      <c r="A39" s="165" t="s">
        <v>4</v>
      </c>
    </row>
  </sheetData>
  <mergeCells count="4">
    <mergeCell ref="A3:O3"/>
    <mergeCell ref="A6:C6"/>
    <mergeCell ref="D6:G6"/>
    <mergeCell ref="M6:N6"/>
  </mergeCells>
  <phoneticPr fontId="0" type="noConversion"/>
  <pageMargins left="0.28000000000000003" right="0.26" top="0.4" bottom="0.4" header="0.26" footer="0.23"/>
  <pageSetup paperSize="9" scale="75" orientation="landscape" horizontalDpi="180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7"/>
  <sheetViews>
    <sheetView zoomScaleSheetLayoutView="100" workbookViewId="0">
      <selection activeCell="B9" sqref="B9"/>
    </sheetView>
  </sheetViews>
  <sheetFormatPr defaultRowHeight="12.75"/>
  <cols>
    <col min="1" max="1" width="4.42578125" customWidth="1"/>
    <col min="2" max="2" width="25" customWidth="1"/>
    <col min="3" max="3" width="13" customWidth="1"/>
    <col min="4" max="4" width="14.42578125" customWidth="1"/>
    <col min="5" max="5" width="14.85546875" customWidth="1"/>
    <col min="6" max="6" width="16.42578125" customWidth="1"/>
    <col min="7" max="7" width="12.85546875" customWidth="1"/>
    <col min="8" max="8" width="14.5703125" customWidth="1"/>
    <col min="9" max="9" width="15.7109375" customWidth="1"/>
  </cols>
  <sheetData>
    <row r="1" spans="1:9" ht="15">
      <c r="I1" s="49" t="s">
        <v>274</v>
      </c>
    </row>
    <row r="2" spans="1:9">
      <c r="A2" t="s">
        <v>291</v>
      </c>
      <c r="B2" s="19"/>
    </row>
    <row r="3" spans="1:9">
      <c r="A3" s="50" t="s">
        <v>294</v>
      </c>
    </row>
    <row r="4" spans="1:9" ht="18">
      <c r="A4" s="607" t="s">
        <v>142</v>
      </c>
      <c r="B4" s="607"/>
      <c r="C4" s="607"/>
      <c r="D4" s="607"/>
      <c r="E4" s="607"/>
      <c r="F4" s="607"/>
      <c r="G4" s="607"/>
      <c r="H4" s="607"/>
      <c r="I4" s="607"/>
    </row>
    <row r="5" spans="1:9" ht="18">
      <c r="A5" s="607" t="s">
        <v>143</v>
      </c>
      <c r="B5" s="607"/>
      <c r="C5" s="607"/>
      <c r="D5" s="607"/>
      <c r="E5" s="607"/>
      <c r="F5" s="607"/>
      <c r="G5" s="607"/>
      <c r="H5" s="607"/>
      <c r="I5" s="607"/>
    </row>
    <row r="6" spans="1:9" ht="13.5" thickBot="1"/>
    <row r="7" spans="1:9" ht="61.5" customHeight="1" thickTop="1">
      <c r="A7" s="131" t="s">
        <v>14</v>
      </c>
      <c r="B7" s="123" t="s">
        <v>7</v>
      </c>
      <c r="C7" s="123" t="s">
        <v>144</v>
      </c>
      <c r="D7" s="123" t="s">
        <v>145</v>
      </c>
      <c r="E7" s="123" t="s">
        <v>146</v>
      </c>
      <c r="F7" s="143" t="s">
        <v>6</v>
      </c>
      <c r="G7" s="123" t="s">
        <v>147</v>
      </c>
      <c r="H7" s="123" t="s">
        <v>148</v>
      </c>
      <c r="I7" s="122" t="s">
        <v>149</v>
      </c>
    </row>
    <row r="8" spans="1:9" ht="15" customHeight="1" thickBot="1">
      <c r="A8" s="145">
        <v>1</v>
      </c>
      <c r="B8" s="109">
        <v>2</v>
      </c>
      <c r="C8" s="109">
        <v>3</v>
      </c>
      <c r="D8" s="109">
        <v>4</v>
      </c>
      <c r="E8" s="146">
        <v>5</v>
      </c>
      <c r="F8" s="109">
        <v>6</v>
      </c>
      <c r="G8" s="146">
        <v>7</v>
      </c>
      <c r="H8" s="146">
        <v>8</v>
      </c>
      <c r="I8" s="147">
        <v>9</v>
      </c>
    </row>
    <row r="9" spans="1:9" ht="17.100000000000001" customHeight="1">
      <c r="A9" s="144"/>
      <c r="B9" s="18"/>
      <c r="C9" s="18"/>
      <c r="D9" s="18"/>
      <c r="E9" s="18"/>
      <c r="F9" s="18"/>
      <c r="G9" s="18"/>
      <c r="H9" s="18"/>
      <c r="I9" s="11"/>
    </row>
    <row r="10" spans="1:9" ht="17.100000000000001" customHeight="1">
      <c r="A10" s="140"/>
      <c r="B10" s="141"/>
      <c r="C10" s="141"/>
      <c r="D10" s="141"/>
      <c r="E10" s="141"/>
      <c r="F10" s="141"/>
      <c r="G10" s="141"/>
      <c r="H10" s="141"/>
      <c r="I10" s="2"/>
    </row>
    <row r="11" spans="1:9" ht="17.100000000000001" customHeight="1">
      <c r="A11" s="140"/>
      <c r="B11" s="141"/>
      <c r="C11" s="141"/>
      <c r="D11" s="141"/>
      <c r="E11" s="141"/>
      <c r="F11" s="141"/>
      <c r="G11" s="141"/>
      <c r="H11" s="141"/>
      <c r="I11" s="2"/>
    </row>
    <row r="12" spans="1:9" ht="17.100000000000001" customHeight="1">
      <c r="A12" s="140"/>
      <c r="B12" s="141"/>
      <c r="C12" s="141"/>
      <c r="D12" s="141"/>
      <c r="E12" s="141"/>
      <c r="F12" s="141"/>
      <c r="G12" s="141"/>
      <c r="H12" s="141"/>
      <c r="I12" s="2"/>
    </row>
    <row r="13" spans="1:9" ht="17.100000000000001" customHeight="1">
      <c r="A13" s="140"/>
      <c r="B13" s="141"/>
      <c r="C13" s="141"/>
      <c r="D13" s="141"/>
      <c r="E13" s="141"/>
      <c r="F13" s="141"/>
      <c r="G13" s="141"/>
      <c r="H13" s="141"/>
      <c r="I13" s="2"/>
    </row>
    <row r="14" spans="1:9" ht="17.100000000000001" customHeight="1">
      <c r="A14" s="140"/>
      <c r="B14" s="141"/>
      <c r="C14" s="141"/>
      <c r="D14" s="141"/>
      <c r="E14" s="141"/>
      <c r="F14" s="141"/>
      <c r="G14" s="141"/>
      <c r="H14" s="141"/>
      <c r="I14" s="2"/>
    </row>
    <row r="15" spans="1:9" ht="17.100000000000001" customHeight="1">
      <c r="A15" s="140"/>
      <c r="B15" s="141"/>
      <c r="C15" s="141"/>
      <c r="D15" s="141"/>
      <c r="E15" s="141"/>
      <c r="F15" s="141"/>
      <c r="G15" s="141"/>
      <c r="H15" s="141"/>
      <c r="I15" s="2"/>
    </row>
    <row r="16" spans="1:9" ht="17.100000000000001" customHeight="1">
      <c r="A16" s="140"/>
      <c r="B16" s="141"/>
      <c r="C16" s="141"/>
      <c r="D16" s="141"/>
      <c r="E16" s="141"/>
      <c r="F16" s="141"/>
      <c r="G16" s="141"/>
      <c r="H16" s="141"/>
      <c r="I16" s="2"/>
    </row>
    <row r="17" spans="1:9" ht="17.100000000000001" customHeight="1">
      <c r="A17" s="140"/>
      <c r="B17" s="141"/>
      <c r="C17" s="141"/>
      <c r="D17" s="141"/>
      <c r="E17" s="141"/>
      <c r="F17" s="141"/>
      <c r="G17" s="141"/>
      <c r="H17" s="141"/>
      <c r="I17" s="2"/>
    </row>
    <row r="18" spans="1:9" ht="17.100000000000001" customHeight="1">
      <c r="A18" s="140"/>
      <c r="B18" s="141"/>
      <c r="C18" s="141"/>
      <c r="D18" s="141"/>
      <c r="E18" s="141"/>
      <c r="F18" s="141"/>
      <c r="G18" s="141"/>
      <c r="H18" s="141"/>
      <c r="I18" s="2"/>
    </row>
    <row r="19" spans="1:9" ht="17.100000000000001" customHeight="1">
      <c r="A19" s="140"/>
      <c r="B19" s="141"/>
      <c r="C19" s="141"/>
      <c r="D19" s="141"/>
      <c r="E19" s="141"/>
      <c r="F19" s="141"/>
      <c r="G19" s="141"/>
      <c r="H19" s="141"/>
      <c r="I19" s="2"/>
    </row>
    <row r="20" spans="1:9" ht="17.100000000000001" customHeight="1">
      <c r="A20" s="140"/>
      <c r="B20" s="141"/>
      <c r="C20" s="141"/>
      <c r="D20" s="141"/>
      <c r="E20" s="141"/>
      <c r="F20" s="141"/>
      <c r="G20" s="141"/>
      <c r="H20" s="141"/>
      <c r="I20" s="2"/>
    </row>
    <row r="21" spans="1:9" ht="17.100000000000001" customHeight="1">
      <c r="A21" s="140"/>
      <c r="B21" s="141"/>
      <c r="C21" s="141"/>
      <c r="D21" s="141"/>
      <c r="E21" s="141"/>
      <c r="F21" s="141"/>
      <c r="G21" s="141"/>
      <c r="H21" s="141"/>
      <c r="I21" s="2"/>
    </row>
    <row r="22" spans="1:9" ht="17.100000000000001" customHeight="1">
      <c r="A22" s="140"/>
      <c r="B22" s="141"/>
      <c r="C22" s="141"/>
      <c r="D22" s="141"/>
      <c r="E22" s="141"/>
      <c r="F22" s="141"/>
      <c r="G22" s="141"/>
      <c r="H22" s="141"/>
      <c r="I22" s="2"/>
    </row>
    <row r="23" spans="1:9" ht="17.100000000000001" customHeight="1">
      <c r="A23" s="140"/>
      <c r="B23" s="141"/>
      <c r="C23" s="141"/>
      <c r="D23" s="141"/>
      <c r="E23" s="141"/>
      <c r="F23" s="141"/>
      <c r="G23" s="141"/>
      <c r="H23" s="141"/>
      <c r="I23" s="2"/>
    </row>
    <row r="24" spans="1:9" ht="17.100000000000001" customHeight="1">
      <c r="A24" s="140"/>
      <c r="B24" s="141"/>
      <c r="C24" s="141"/>
      <c r="D24" s="141"/>
      <c r="E24" s="141"/>
      <c r="F24" s="141"/>
      <c r="G24" s="141"/>
      <c r="H24" s="141"/>
      <c r="I24" s="2"/>
    </row>
    <row r="25" spans="1:9" ht="17.100000000000001" customHeight="1">
      <c r="A25" s="1"/>
      <c r="B25" s="141"/>
      <c r="C25" s="141"/>
      <c r="D25" s="141"/>
      <c r="E25" s="141"/>
      <c r="F25" s="141"/>
      <c r="G25" s="141"/>
      <c r="H25" s="141"/>
      <c r="I25" s="2"/>
    </row>
    <row r="26" spans="1:9" ht="17.100000000000001" customHeight="1">
      <c r="A26" s="1"/>
      <c r="B26" s="142"/>
      <c r="C26" s="142"/>
      <c r="D26" s="142"/>
      <c r="E26" s="142"/>
      <c r="F26" s="142"/>
      <c r="G26" s="142"/>
      <c r="H26" s="142"/>
      <c r="I26" s="3"/>
    </row>
    <row r="27" spans="1:9" ht="17.100000000000001" customHeight="1">
      <c r="A27" s="1"/>
      <c r="B27" s="121"/>
      <c r="C27" s="141"/>
      <c r="D27" s="141"/>
      <c r="E27" s="141"/>
      <c r="F27" s="141"/>
      <c r="G27" s="141"/>
      <c r="H27" s="141"/>
      <c r="I27" s="2"/>
    </row>
    <row r="28" spans="1:9" ht="18" customHeight="1" thickBot="1">
      <c r="A28" s="9"/>
      <c r="B28" s="16"/>
      <c r="C28" s="16"/>
      <c r="D28" s="16"/>
      <c r="E28" s="16"/>
      <c r="F28" s="16"/>
      <c r="G28" s="16"/>
      <c r="H28" s="16"/>
      <c r="I28" s="15"/>
    </row>
    <row r="29" spans="1:9" ht="18" customHeight="1" thickTop="1">
      <c r="A29" s="17"/>
      <c r="B29" s="65"/>
      <c r="C29" s="65"/>
      <c r="D29" s="65"/>
      <c r="E29" s="65"/>
      <c r="F29" s="65"/>
      <c r="G29" s="65"/>
      <c r="H29" s="65"/>
      <c r="I29" s="65"/>
    </row>
    <row r="30" spans="1:9">
      <c r="A30" s="165" t="s">
        <v>5</v>
      </c>
    </row>
    <row r="31" spans="1:9">
      <c r="B31" s="14"/>
    </row>
    <row r="32" spans="1:9">
      <c r="B32" s="14"/>
      <c r="H32" s="14"/>
      <c r="I32" s="14"/>
    </row>
    <row r="37" spans="2:9">
      <c r="B37" s="17"/>
      <c r="G37" s="17"/>
      <c r="H37" s="17"/>
      <c r="I37" s="17"/>
    </row>
  </sheetData>
  <mergeCells count="2">
    <mergeCell ref="A4:I4"/>
    <mergeCell ref="A5:I5"/>
  </mergeCells>
  <phoneticPr fontId="0" type="noConversion"/>
  <pageMargins left="0.74803149606299213" right="0.6692913385826772" top="0.6" bottom="0.56999999999999995" header="0.43" footer="0.73"/>
  <pageSetup paperSize="9" scale="96" orientation="landscape" horizontalDpi="180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87"/>
  <sheetViews>
    <sheetView topLeftCell="D1" zoomScale="60" zoomScaleNormal="75" workbookViewId="0">
      <selection activeCell="A4" sqref="A4:R4"/>
    </sheetView>
  </sheetViews>
  <sheetFormatPr defaultRowHeight="12.75"/>
  <cols>
    <col min="1" max="1" width="4.5703125" customWidth="1"/>
    <col min="2" max="2" width="19.5703125" customWidth="1"/>
    <col min="3" max="3" width="9" customWidth="1"/>
    <col min="4" max="4" width="10.7109375" customWidth="1"/>
    <col min="5" max="5" width="10.5703125" customWidth="1"/>
    <col min="6" max="6" width="17" customWidth="1"/>
    <col min="7" max="7" width="17.85546875" customWidth="1"/>
    <col min="8" max="8" width="15.28515625" customWidth="1"/>
    <col min="9" max="9" width="15" customWidth="1"/>
    <col min="10" max="10" width="16.7109375" customWidth="1"/>
    <col min="11" max="11" width="15.42578125" customWidth="1"/>
    <col min="12" max="12" width="17.42578125" customWidth="1"/>
    <col min="13" max="13" width="17.7109375" customWidth="1"/>
    <col min="14" max="14" width="17" customWidth="1"/>
    <col min="16" max="16" width="11.140625" customWidth="1"/>
    <col min="17" max="17" width="9.28515625" customWidth="1"/>
    <col min="18" max="18" width="11.5703125" customWidth="1"/>
  </cols>
  <sheetData>
    <row r="1" spans="1:18">
      <c r="A1" t="s">
        <v>291</v>
      </c>
      <c r="R1" s="14" t="s">
        <v>138</v>
      </c>
    </row>
    <row r="2" spans="1:18">
      <c r="A2" s="50" t="s">
        <v>294</v>
      </c>
    </row>
    <row r="4" spans="1:18" ht="20.25">
      <c r="A4" s="581" t="s">
        <v>293</v>
      </c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</row>
    <row r="5" spans="1:18" ht="18.75" thickBo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 ht="20.100000000000001" customHeight="1" thickTop="1">
      <c r="A6" s="58" t="s">
        <v>35</v>
      </c>
      <c r="B6" s="59" t="s">
        <v>220</v>
      </c>
      <c r="C6" s="59" t="s">
        <v>221</v>
      </c>
      <c r="D6" s="68" t="s">
        <v>227</v>
      </c>
      <c r="E6" s="68" t="s">
        <v>227</v>
      </c>
      <c r="F6" s="59" t="s">
        <v>224</v>
      </c>
      <c r="G6" s="68" t="s">
        <v>227</v>
      </c>
      <c r="H6" s="629" t="s">
        <v>77</v>
      </c>
      <c r="I6" s="629"/>
      <c r="J6" s="629"/>
      <c r="K6" s="629"/>
      <c r="L6" s="629"/>
      <c r="M6" s="629"/>
      <c r="N6" s="629"/>
      <c r="O6" s="629"/>
      <c r="P6" s="69" t="s">
        <v>227</v>
      </c>
      <c r="Q6" s="59" t="s">
        <v>60</v>
      </c>
      <c r="R6" s="70" t="s">
        <v>227</v>
      </c>
    </row>
    <row r="7" spans="1:18" ht="20.100000000000001" customHeight="1">
      <c r="A7" s="71"/>
      <c r="B7" s="91" t="s">
        <v>37</v>
      </c>
      <c r="C7" s="91" t="s">
        <v>223</v>
      </c>
      <c r="D7" s="91" t="s">
        <v>44</v>
      </c>
      <c r="E7" s="91" t="s">
        <v>45</v>
      </c>
      <c r="F7" s="91" t="s">
        <v>223</v>
      </c>
      <c r="G7" s="91" t="s">
        <v>47</v>
      </c>
      <c r="H7" s="61" t="s">
        <v>48</v>
      </c>
      <c r="I7" s="61" t="s">
        <v>50</v>
      </c>
      <c r="J7" s="61" t="s">
        <v>52</v>
      </c>
      <c r="K7" s="61" t="s">
        <v>54</v>
      </c>
      <c r="L7" s="61" t="s">
        <v>55</v>
      </c>
      <c r="M7" s="61" t="s">
        <v>56</v>
      </c>
      <c r="N7" s="61" t="s">
        <v>58</v>
      </c>
      <c r="O7" s="61" t="s">
        <v>231</v>
      </c>
      <c r="P7" s="92" t="s">
        <v>19</v>
      </c>
      <c r="Q7" s="91" t="s">
        <v>60</v>
      </c>
      <c r="R7" s="93" t="s">
        <v>61</v>
      </c>
    </row>
    <row r="8" spans="1:18" ht="24.95" customHeight="1">
      <c r="A8" s="73"/>
      <c r="B8" s="74"/>
      <c r="C8" s="60" t="s">
        <v>222</v>
      </c>
      <c r="D8" s="74"/>
      <c r="E8" s="74"/>
      <c r="F8" s="91" t="s">
        <v>46</v>
      </c>
      <c r="G8" s="74"/>
      <c r="H8" s="60" t="s">
        <v>49</v>
      </c>
      <c r="I8" s="60" t="s">
        <v>51</v>
      </c>
      <c r="J8" s="60" t="s">
        <v>53</v>
      </c>
      <c r="K8" s="60" t="s">
        <v>50</v>
      </c>
      <c r="L8" s="60" t="s">
        <v>229</v>
      </c>
      <c r="M8" s="60" t="s">
        <v>57</v>
      </c>
      <c r="N8" s="60" t="s">
        <v>228</v>
      </c>
      <c r="O8" s="60" t="s">
        <v>230</v>
      </c>
      <c r="P8" s="74"/>
      <c r="Q8" s="74"/>
      <c r="R8" s="83"/>
    </row>
    <row r="9" spans="1:18" ht="15" customHeight="1">
      <c r="A9" s="87">
        <v>1</v>
      </c>
      <c r="B9" s="88">
        <v>2</v>
      </c>
      <c r="C9" s="88">
        <v>3</v>
      </c>
      <c r="D9" s="88">
        <v>4</v>
      </c>
      <c r="E9" s="88">
        <v>5</v>
      </c>
      <c r="F9" s="88">
        <v>6</v>
      </c>
      <c r="G9" s="88">
        <v>7</v>
      </c>
      <c r="H9" s="88">
        <v>8</v>
      </c>
      <c r="I9" s="88">
        <v>9</v>
      </c>
      <c r="J9" s="88">
        <v>10</v>
      </c>
      <c r="K9" s="88">
        <v>11</v>
      </c>
      <c r="L9" s="88">
        <v>12</v>
      </c>
      <c r="M9" s="88">
        <v>13</v>
      </c>
      <c r="N9" s="88">
        <v>14</v>
      </c>
      <c r="O9" s="88">
        <v>15</v>
      </c>
      <c r="P9" s="88">
        <v>16</v>
      </c>
      <c r="Q9" s="88">
        <v>17</v>
      </c>
      <c r="R9" s="89">
        <v>18</v>
      </c>
    </row>
    <row r="10" spans="1:18" ht="30" customHeight="1" thickBot="1">
      <c r="A10" s="101" t="s">
        <v>62</v>
      </c>
      <c r="B10" s="102" t="s">
        <v>64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4"/>
    </row>
    <row r="11" spans="1:18" ht="15" customHeight="1">
      <c r="A11" s="82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1"/>
    </row>
    <row r="12" spans="1:18" ht="24.95" customHeight="1">
      <c r="A12" s="67" t="s">
        <v>63</v>
      </c>
      <c r="B12" s="94" t="s">
        <v>65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83"/>
    </row>
    <row r="13" spans="1:18" ht="15" customHeight="1">
      <c r="A13" s="77"/>
      <c r="B13" s="97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9"/>
    </row>
    <row r="14" spans="1:18" ht="24.95" customHeight="1">
      <c r="A14" s="67">
        <v>1</v>
      </c>
      <c r="B14" s="95" t="s">
        <v>114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83"/>
    </row>
    <row r="15" spans="1:18" ht="15" customHeight="1">
      <c r="A15" s="66"/>
      <c r="B15" s="96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9"/>
    </row>
    <row r="16" spans="1:18" ht="24.95" customHeight="1">
      <c r="A16" s="67">
        <v>2</v>
      </c>
      <c r="B16" s="94" t="s">
        <v>66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83"/>
    </row>
    <row r="17" spans="1:18" ht="15" customHeight="1">
      <c r="A17" s="66"/>
      <c r="B17" s="97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9"/>
    </row>
    <row r="18" spans="1:18" ht="24.95" customHeight="1">
      <c r="A18" s="67">
        <v>3</v>
      </c>
      <c r="B18" s="94" t="s">
        <v>67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83"/>
    </row>
    <row r="19" spans="1:18" ht="15" customHeight="1">
      <c r="A19" s="66"/>
      <c r="B19" s="9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9"/>
    </row>
    <row r="20" spans="1:18" ht="24.95" customHeight="1">
      <c r="A20" s="67">
        <v>4</v>
      </c>
      <c r="B20" s="94" t="s">
        <v>68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83"/>
    </row>
    <row r="21" spans="1:18" ht="15" customHeight="1">
      <c r="A21" s="66"/>
      <c r="B21" s="97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9"/>
    </row>
    <row r="22" spans="1:18" ht="24.95" customHeight="1">
      <c r="A22" s="67">
        <v>5</v>
      </c>
      <c r="B22" s="94" t="s">
        <v>69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83"/>
    </row>
    <row r="23" spans="1:18" ht="15" customHeight="1">
      <c r="A23" s="66"/>
      <c r="B23" s="97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 ht="24.95" customHeight="1">
      <c r="A24" s="67">
        <v>6</v>
      </c>
      <c r="B24" s="94" t="s">
        <v>70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83"/>
    </row>
    <row r="25" spans="1:18" ht="15" customHeight="1">
      <c r="A25" s="66"/>
      <c r="B25" s="9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9"/>
    </row>
    <row r="26" spans="1:18" ht="24.95" customHeight="1">
      <c r="A26" s="67">
        <v>7</v>
      </c>
      <c r="B26" s="94" t="s">
        <v>71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83"/>
    </row>
    <row r="27" spans="1:18" ht="15" customHeight="1">
      <c r="A27" s="66"/>
      <c r="B27" s="97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9"/>
    </row>
    <row r="28" spans="1:18" ht="24.95" customHeight="1">
      <c r="A28" s="67">
        <v>8</v>
      </c>
      <c r="B28" s="94" t="s">
        <v>72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83"/>
    </row>
    <row r="29" spans="1:18" ht="15" customHeight="1">
      <c r="A29" s="66"/>
      <c r="B29" s="9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9"/>
    </row>
    <row r="30" spans="1:18" ht="24.95" customHeight="1">
      <c r="A30" s="67">
        <v>9</v>
      </c>
      <c r="B30" s="94" t="s">
        <v>73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83"/>
    </row>
    <row r="31" spans="1:18" ht="30.75" customHeight="1">
      <c r="A31" s="66">
        <v>10</v>
      </c>
      <c r="B31" s="98" t="s">
        <v>74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9"/>
    </row>
    <row r="32" spans="1:18" ht="6.75" customHeight="1">
      <c r="A32" s="67"/>
      <c r="B32" s="99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83"/>
    </row>
    <row r="33" spans="1:18" ht="24.95" customHeight="1">
      <c r="A33" s="66">
        <v>11</v>
      </c>
      <c r="B33" s="98" t="s">
        <v>75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9"/>
    </row>
    <row r="34" spans="1:18" ht="15" customHeight="1">
      <c r="A34" s="67"/>
      <c r="B34" s="99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83"/>
    </row>
    <row r="35" spans="1:18" ht="34.5" customHeight="1">
      <c r="A35" s="62">
        <v>12</v>
      </c>
      <c r="B35" s="100" t="s">
        <v>76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/>
    </row>
    <row r="36" spans="1:18" ht="36" customHeight="1" thickBot="1">
      <c r="A36" s="84"/>
      <c r="B36" s="105" t="s">
        <v>19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6"/>
    </row>
    <row r="37" spans="1:18" ht="13.5" thickTop="1"/>
    <row r="39" spans="1:18" ht="18">
      <c r="E39" s="607" t="s">
        <v>150</v>
      </c>
      <c r="F39" s="607"/>
      <c r="G39" s="607"/>
      <c r="N39" s="607" t="s">
        <v>226</v>
      </c>
      <c r="O39" s="607"/>
      <c r="P39" s="607"/>
    </row>
    <row r="40" spans="1:18" ht="18">
      <c r="E40" s="607" t="s">
        <v>218</v>
      </c>
      <c r="F40" s="607"/>
      <c r="G40" s="607"/>
      <c r="J40" s="607" t="s">
        <v>233</v>
      </c>
      <c r="K40" s="607"/>
      <c r="L40" s="607"/>
      <c r="N40" s="607" t="s">
        <v>232</v>
      </c>
      <c r="O40" s="607"/>
      <c r="P40" s="607"/>
    </row>
    <row r="41" spans="1:18" ht="18">
      <c r="E41" s="90"/>
      <c r="F41" s="90"/>
      <c r="G41" s="90"/>
      <c r="N41" s="90"/>
      <c r="O41" s="90"/>
      <c r="P41" s="90"/>
    </row>
    <row r="42" spans="1:18" ht="18">
      <c r="B42" s="64"/>
      <c r="E42" s="90"/>
      <c r="F42" s="90"/>
      <c r="G42" s="90"/>
    </row>
    <row r="44" spans="1:18" ht="15">
      <c r="E44" s="630"/>
      <c r="F44" s="630"/>
      <c r="G44" s="630"/>
      <c r="J44" s="630"/>
      <c r="K44" s="630"/>
      <c r="L44" s="630"/>
      <c r="N44" s="630"/>
      <c r="O44" s="630"/>
      <c r="P44" s="630"/>
    </row>
    <row r="47" spans="1:18">
      <c r="A47" t="s">
        <v>225</v>
      </c>
    </row>
    <row r="50" spans="1:2">
      <c r="A50" s="64" t="s">
        <v>227</v>
      </c>
      <c r="B50" t="s">
        <v>227</v>
      </c>
    </row>
    <row r="51" spans="1:2">
      <c r="A51" t="s">
        <v>227</v>
      </c>
    </row>
    <row r="87" spans="1:12">
      <c r="A87" s="13" t="s">
        <v>117</v>
      </c>
      <c r="L87" s="13"/>
    </row>
  </sheetData>
  <mergeCells count="10">
    <mergeCell ref="A4:R4"/>
    <mergeCell ref="H6:O6"/>
    <mergeCell ref="E39:G39"/>
    <mergeCell ref="N39:P39"/>
    <mergeCell ref="E44:G44"/>
    <mergeCell ref="N44:P44"/>
    <mergeCell ref="J40:L40"/>
    <mergeCell ref="J44:L44"/>
    <mergeCell ref="E40:G40"/>
    <mergeCell ref="N40:P40"/>
  </mergeCells>
  <phoneticPr fontId="0" type="noConversion"/>
  <printOptions horizontalCentered="1"/>
  <pageMargins left="0.27559055118110237" right="0.15748031496062992" top="0.98425196850393704" bottom="0.6692913385826772" header="0.51181102362204722" footer="0.51181102362204722"/>
  <pageSetup scale="55" orientation="landscape" horizontalDpi="180" verticalDpi="18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69"/>
  <sheetViews>
    <sheetView workbookViewId="0">
      <selection activeCell="A4" sqref="A4:R4"/>
    </sheetView>
  </sheetViews>
  <sheetFormatPr defaultRowHeight="12.75"/>
  <cols>
    <col min="1" max="1" width="3.85546875" customWidth="1"/>
    <col min="2" max="2" width="43.28515625" customWidth="1"/>
    <col min="3" max="5" width="23.7109375" customWidth="1"/>
  </cols>
  <sheetData>
    <row r="1" spans="1:5">
      <c r="E1" s="12" t="s">
        <v>266</v>
      </c>
    </row>
    <row r="2" spans="1:5">
      <c r="A2" t="s">
        <v>291</v>
      </c>
    </row>
    <row r="3" spans="1:5">
      <c r="A3" s="50" t="s">
        <v>290</v>
      </c>
    </row>
    <row r="4" spans="1:5" ht="16.5">
      <c r="A4" s="632" t="s">
        <v>115</v>
      </c>
      <c r="B4" s="632"/>
      <c r="C4" s="632"/>
      <c r="D4" s="632"/>
      <c r="E4" s="632"/>
    </row>
    <row r="5" spans="1:5" ht="18">
      <c r="A5" s="607" t="s">
        <v>167</v>
      </c>
      <c r="B5" s="607"/>
      <c r="C5" s="607"/>
      <c r="D5" s="607"/>
      <c r="E5" s="607"/>
    </row>
    <row r="6" spans="1:5" ht="17.100000000000001" customHeight="1">
      <c r="A6" s="107" t="s">
        <v>14</v>
      </c>
      <c r="B6" s="107" t="s">
        <v>15</v>
      </c>
      <c r="C6" s="631" t="s">
        <v>16</v>
      </c>
      <c r="D6" s="631"/>
      <c r="E6" s="631"/>
    </row>
    <row r="7" spans="1:5" ht="17.100000000000001" customHeight="1">
      <c r="A7" s="41"/>
      <c r="B7" s="41"/>
      <c r="C7" s="108" t="s">
        <v>17</v>
      </c>
      <c r="D7" s="108" t="s">
        <v>18</v>
      </c>
      <c r="E7" s="108" t="s">
        <v>19</v>
      </c>
    </row>
    <row r="8" spans="1:5" ht="17.100000000000001" customHeight="1">
      <c r="A8" s="41">
        <v>1</v>
      </c>
      <c r="B8" s="41" t="s">
        <v>212</v>
      </c>
      <c r="C8" s="41"/>
      <c r="D8" s="41"/>
      <c r="E8" s="41"/>
    </row>
    <row r="9" spans="1:5" ht="17.100000000000001" customHeight="1">
      <c r="A9" s="41"/>
      <c r="B9" s="41"/>
      <c r="C9" s="41"/>
      <c r="D9" s="41"/>
      <c r="E9" s="41"/>
    </row>
    <row r="10" spans="1:5" ht="17.100000000000001" customHeight="1">
      <c r="A10" s="41">
        <v>2</v>
      </c>
      <c r="B10" s="41" t="s">
        <v>213</v>
      </c>
      <c r="C10" s="41"/>
      <c r="D10" s="41"/>
      <c r="E10" s="41"/>
    </row>
    <row r="11" spans="1:5" ht="17.100000000000001" customHeight="1">
      <c r="A11" s="41"/>
      <c r="B11" s="41" t="s">
        <v>209</v>
      </c>
      <c r="C11" s="41"/>
      <c r="D11" s="41"/>
      <c r="E11" s="41"/>
    </row>
    <row r="12" spans="1:5" ht="17.100000000000001" customHeight="1">
      <c r="A12" s="41"/>
      <c r="B12" s="41" t="s">
        <v>210</v>
      </c>
      <c r="C12" s="41"/>
      <c r="D12" s="41"/>
      <c r="E12" s="41"/>
    </row>
    <row r="13" spans="1:5" ht="17.100000000000001" customHeight="1">
      <c r="A13" s="41"/>
      <c r="B13" s="41"/>
      <c r="C13" s="41"/>
      <c r="D13" s="41"/>
      <c r="E13" s="41"/>
    </row>
    <row r="14" spans="1:5" ht="17.100000000000001" customHeight="1">
      <c r="A14" s="41"/>
      <c r="B14" s="41"/>
      <c r="C14" s="41"/>
      <c r="D14" s="41"/>
      <c r="E14" s="41"/>
    </row>
    <row r="15" spans="1:5" ht="17.100000000000001" customHeight="1">
      <c r="A15" s="41"/>
      <c r="B15" s="41"/>
      <c r="C15" s="41"/>
      <c r="D15" s="41"/>
      <c r="E15" s="41"/>
    </row>
    <row r="16" spans="1:5" ht="17.100000000000001" customHeight="1">
      <c r="A16" s="41">
        <v>3</v>
      </c>
      <c r="B16" s="41" t="s">
        <v>211</v>
      </c>
      <c r="C16" s="41"/>
      <c r="D16" s="41"/>
      <c r="E16" s="41"/>
    </row>
    <row r="17" spans="1:5" ht="17.100000000000001" customHeight="1">
      <c r="A17" s="41"/>
      <c r="B17" s="41"/>
      <c r="C17" s="41"/>
      <c r="D17" s="41"/>
      <c r="E17" s="41"/>
    </row>
    <row r="18" spans="1:5" ht="17.100000000000001" customHeight="1">
      <c r="A18" s="41">
        <v>4</v>
      </c>
      <c r="B18" s="41" t="s">
        <v>214</v>
      </c>
      <c r="C18" s="41"/>
      <c r="D18" s="41"/>
      <c r="E18" s="41"/>
    </row>
    <row r="19" spans="1:5" ht="17.100000000000001" customHeight="1">
      <c r="A19" s="41"/>
      <c r="B19" s="41"/>
      <c r="C19" s="41"/>
      <c r="D19" s="41"/>
      <c r="E19" s="41"/>
    </row>
    <row r="20" spans="1:5" ht="17.100000000000001" customHeight="1">
      <c r="A20" s="41">
        <v>5</v>
      </c>
      <c r="B20" s="41" t="s">
        <v>215</v>
      </c>
      <c r="C20" s="41"/>
      <c r="D20" s="41"/>
      <c r="E20" s="41"/>
    </row>
    <row r="21" spans="1:5" ht="24" customHeight="1">
      <c r="A21" s="41"/>
      <c r="B21" s="107" t="s">
        <v>216</v>
      </c>
      <c r="C21" s="41"/>
      <c r="D21" s="41"/>
      <c r="E21" s="41"/>
    </row>
    <row r="22" spans="1:5" ht="15">
      <c r="A22" s="25"/>
      <c r="B22" s="21"/>
      <c r="C22" s="21"/>
    </row>
    <row r="23" spans="1:5" ht="15">
      <c r="A23" s="25"/>
      <c r="B23" s="623" t="s">
        <v>217</v>
      </c>
      <c r="C23" s="623"/>
      <c r="D23" s="21"/>
      <c r="E23" s="34" t="s">
        <v>219</v>
      </c>
    </row>
    <row r="24" spans="1:5" ht="15">
      <c r="A24" s="25"/>
      <c r="B24" s="623" t="s">
        <v>218</v>
      </c>
      <c r="C24" s="623"/>
      <c r="D24" s="21"/>
      <c r="E24" s="34" t="s">
        <v>234</v>
      </c>
    </row>
    <row r="25" spans="1:5" ht="15">
      <c r="A25" s="25"/>
      <c r="B25" s="21"/>
      <c r="C25" s="21"/>
      <c r="D25" s="21"/>
      <c r="E25" s="21"/>
    </row>
    <row r="26" spans="1:5" ht="15">
      <c r="A26" s="25"/>
      <c r="B26" s="21"/>
      <c r="C26" s="21"/>
      <c r="D26" s="21"/>
      <c r="E26" s="21"/>
    </row>
    <row r="27" spans="1:5" ht="15">
      <c r="A27" s="25"/>
      <c r="B27" s="21"/>
      <c r="C27" s="21"/>
      <c r="D27" s="21"/>
      <c r="E27" s="21"/>
    </row>
    <row r="28" spans="1:5" ht="15">
      <c r="A28" s="21"/>
      <c r="B28" s="21"/>
      <c r="C28" s="21"/>
      <c r="D28" s="21"/>
      <c r="E28" s="28"/>
    </row>
    <row r="29" spans="1:5" ht="15">
      <c r="A29" s="21"/>
      <c r="B29" s="21"/>
      <c r="C29" s="21"/>
      <c r="D29" s="21"/>
      <c r="E29" s="21"/>
    </row>
    <row r="30" spans="1:5" ht="15">
      <c r="B30" s="21"/>
      <c r="C30" s="21"/>
      <c r="D30" s="21"/>
      <c r="E30" s="21"/>
    </row>
    <row r="31" spans="1:5" ht="15">
      <c r="B31" s="25"/>
      <c r="C31" s="21"/>
      <c r="D31" s="21"/>
      <c r="E31" s="25"/>
    </row>
    <row r="32" spans="1:5" ht="15">
      <c r="A32" s="165" t="s">
        <v>295</v>
      </c>
      <c r="B32" s="21"/>
      <c r="C32" s="21"/>
      <c r="D32" s="21"/>
      <c r="E32" s="21"/>
    </row>
    <row r="59" spans="1:1">
      <c r="A59" s="13"/>
    </row>
    <row r="60" spans="1:1">
      <c r="A60" s="13"/>
    </row>
    <row r="61" spans="1:1">
      <c r="A61" s="8"/>
    </row>
    <row r="62" spans="1:1">
      <c r="A62" s="8"/>
    </row>
    <row r="63" spans="1:1">
      <c r="A63" s="13"/>
    </row>
    <row r="64" spans="1:1" ht="15">
      <c r="A64" s="49"/>
    </row>
    <row r="65" spans="1:1">
      <c r="A65" s="50"/>
    </row>
    <row r="66" spans="1:1">
      <c r="A66" s="8"/>
    </row>
    <row r="67" spans="1:1" ht="15.75">
      <c r="A67" s="20"/>
    </row>
    <row r="69" spans="1:1">
      <c r="A69" s="13"/>
    </row>
  </sheetData>
  <mergeCells count="5">
    <mergeCell ref="B24:C24"/>
    <mergeCell ref="C6:E6"/>
    <mergeCell ref="A4:E4"/>
    <mergeCell ref="A5:E5"/>
    <mergeCell ref="B23:C23"/>
  </mergeCells>
  <phoneticPr fontId="0" type="noConversion"/>
  <printOptions horizontalCentered="1"/>
  <pageMargins left="0.70866141732283472" right="0.70866141732283472" top="0.73" bottom="0.98425196850393704" header="0.51181102362204722" footer="0.51181102362204722"/>
  <pageSetup paperSize="9" scale="93" orientation="landscape" horizontalDpi="180" verticalDpi="18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6"/>
  <sheetViews>
    <sheetView zoomScale="75" workbookViewId="0">
      <selection activeCell="A4" sqref="A4:R4"/>
    </sheetView>
  </sheetViews>
  <sheetFormatPr defaultRowHeight="12.75"/>
  <cols>
    <col min="1" max="1" width="4.7109375" customWidth="1"/>
    <col min="2" max="2" width="46.28515625" customWidth="1"/>
    <col min="3" max="3" width="12.5703125" customWidth="1"/>
    <col min="4" max="4" width="13.7109375" customWidth="1"/>
    <col min="5" max="5" width="13.42578125" customWidth="1"/>
    <col min="6" max="6" width="13.85546875" customWidth="1"/>
    <col min="7" max="7" width="12.7109375" customWidth="1"/>
    <col min="8" max="8" width="22.85546875" customWidth="1"/>
  </cols>
  <sheetData>
    <row r="1" spans="1:8" ht="15.75">
      <c r="A1" t="s">
        <v>1</v>
      </c>
      <c r="B1" s="19"/>
      <c r="H1" s="20" t="s">
        <v>271</v>
      </c>
    </row>
    <row r="2" spans="1:8">
      <c r="A2" s="50" t="s">
        <v>273</v>
      </c>
    </row>
    <row r="3" spans="1:8" ht="18">
      <c r="A3" s="607" t="s">
        <v>171</v>
      </c>
      <c r="B3" s="607"/>
      <c r="C3" s="607"/>
      <c r="D3" s="607"/>
      <c r="E3" s="607"/>
      <c r="F3" s="607"/>
      <c r="G3" s="607"/>
      <c r="H3" s="607"/>
    </row>
    <row r="4" spans="1:8" ht="18.75" thickBot="1">
      <c r="A4" s="607" t="s">
        <v>137</v>
      </c>
      <c r="B4" s="607"/>
      <c r="C4" s="607"/>
      <c r="D4" s="607"/>
      <c r="E4" s="607"/>
      <c r="F4" s="607"/>
      <c r="G4" s="607"/>
      <c r="H4" s="607"/>
    </row>
    <row r="5" spans="1:8" ht="30.75" customHeight="1" thickTop="1">
      <c r="A5" s="638" t="s">
        <v>14</v>
      </c>
      <c r="B5" s="635" t="s">
        <v>40</v>
      </c>
      <c r="C5" s="642" t="s">
        <v>129</v>
      </c>
      <c r="D5" s="643"/>
      <c r="E5" s="633" t="s">
        <v>206</v>
      </c>
      <c r="F5" s="640" t="s">
        <v>152</v>
      </c>
      <c r="G5" s="641"/>
      <c r="H5" s="633" t="s">
        <v>149</v>
      </c>
    </row>
    <row r="6" spans="1:8" ht="35.25" customHeight="1" thickBot="1">
      <c r="A6" s="639"/>
      <c r="B6" s="636"/>
      <c r="C6" s="153" t="s">
        <v>151</v>
      </c>
      <c r="D6" s="153" t="s">
        <v>207</v>
      </c>
      <c r="E6" s="634"/>
      <c r="F6" s="153" t="s">
        <v>251</v>
      </c>
      <c r="G6" s="153" t="s">
        <v>153</v>
      </c>
      <c r="H6" s="637"/>
    </row>
    <row r="7" spans="1:8" ht="17.100000000000001" customHeight="1">
      <c r="A7" s="152" t="s">
        <v>154</v>
      </c>
      <c r="B7" s="27" t="s">
        <v>165</v>
      </c>
      <c r="C7" s="27"/>
      <c r="D7" s="27"/>
      <c r="E7" s="27"/>
      <c r="F7" s="27"/>
      <c r="G7" s="27"/>
      <c r="H7" s="11"/>
    </row>
    <row r="8" spans="1:8" ht="17.100000000000001" customHeight="1">
      <c r="A8" s="138"/>
      <c r="B8" s="148" t="s">
        <v>155</v>
      </c>
      <c r="C8" s="126"/>
      <c r="D8" s="56"/>
      <c r="E8" s="126"/>
      <c r="F8" s="126"/>
      <c r="G8" s="126"/>
      <c r="H8" s="2"/>
    </row>
    <row r="9" spans="1:8" ht="17.100000000000001" customHeight="1">
      <c r="A9" s="138"/>
      <c r="B9" s="148" t="s">
        <v>156</v>
      </c>
      <c r="C9" s="126"/>
      <c r="D9" s="126"/>
      <c r="E9" s="126"/>
      <c r="F9" s="126"/>
      <c r="G9" s="126"/>
      <c r="H9" s="2"/>
    </row>
    <row r="10" spans="1:8" ht="17.100000000000001" customHeight="1">
      <c r="A10" s="138"/>
      <c r="B10" s="148" t="s">
        <v>157</v>
      </c>
      <c r="C10" s="126"/>
      <c r="D10" s="126"/>
      <c r="E10" s="126"/>
      <c r="F10" s="126"/>
      <c r="G10" s="126"/>
      <c r="H10" s="2"/>
    </row>
    <row r="11" spans="1:8" ht="17.100000000000001" customHeight="1">
      <c r="A11" s="138"/>
      <c r="B11" s="148" t="s">
        <v>159</v>
      </c>
      <c r="C11" s="126"/>
      <c r="D11" s="126"/>
      <c r="E11" s="126"/>
      <c r="F11" s="126"/>
      <c r="G11" s="126"/>
      <c r="H11" s="2"/>
    </row>
    <row r="12" spans="1:8" ht="17.100000000000001" customHeight="1">
      <c r="A12" s="138"/>
      <c r="B12" s="148"/>
      <c r="C12" s="126"/>
      <c r="D12" s="126"/>
      <c r="E12" s="126"/>
      <c r="F12" s="126"/>
      <c r="G12" s="126"/>
      <c r="H12" s="2"/>
    </row>
    <row r="13" spans="1:8" ht="17.100000000000001" customHeight="1">
      <c r="A13" s="138" t="s">
        <v>158</v>
      </c>
      <c r="B13" s="126" t="s">
        <v>196</v>
      </c>
      <c r="C13" s="126"/>
      <c r="D13" s="126"/>
      <c r="E13" s="126"/>
      <c r="F13" s="126"/>
      <c r="G13" s="126"/>
      <c r="H13" s="2"/>
    </row>
    <row r="14" spans="1:8" ht="17.100000000000001" customHeight="1">
      <c r="A14" s="138"/>
      <c r="B14" s="148" t="s">
        <v>160</v>
      </c>
      <c r="C14" s="126"/>
      <c r="D14" s="126"/>
      <c r="E14" s="126"/>
      <c r="F14" s="126"/>
      <c r="G14" s="126"/>
      <c r="H14" s="2"/>
    </row>
    <row r="15" spans="1:8" ht="17.100000000000001" customHeight="1">
      <c r="A15" s="138"/>
      <c r="B15" s="148" t="s">
        <v>161</v>
      </c>
      <c r="C15" s="126"/>
      <c r="D15" s="126"/>
      <c r="E15" s="126"/>
      <c r="F15" s="126"/>
      <c r="G15" s="126"/>
      <c r="H15" s="2"/>
    </row>
    <row r="16" spans="1:8" ht="17.100000000000001" customHeight="1">
      <c r="A16" s="138"/>
      <c r="B16" s="148" t="s">
        <v>162</v>
      </c>
      <c r="C16" s="126"/>
      <c r="D16" s="126"/>
      <c r="E16" s="126"/>
      <c r="F16" s="126"/>
      <c r="G16" s="126"/>
      <c r="H16" s="2"/>
    </row>
    <row r="17" spans="1:8" ht="17.100000000000001" customHeight="1">
      <c r="A17" s="138"/>
      <c r="B17" s="148" t="s">
        <v>163</v>
      </c>
      <c r="C17" s="126"/>
      <c r="D17" s="126"/>
      <c r="E17" s="126"/>
      <c r="F17" s="126"/>
      <c r="G17" s="126"/>
      <c r="H17" s="2"/>
    </row>
    <row r="18" spans="1:8" ht="17.100000000000001" customHeight="1">
      <c r="A18" s="138"/>
      <c r="B18" s="148" t="s">
        <v>164</v>
      </c>
      <c r="C18" s="126"/>
      <c r="D18" s="126"/>
      <c r="E18" s="126"/>
      <c r="F18" s="126"/>
      <c r="G18" s="126"/>
      <c r="H18" s="2"/>
    </row>
    <row r="19" spans="1:8" ht="17.100000000000001" customHeight="1">
      <c r="A19" s="138" t="s">
        <v>197</v>
      </c>
      <c r="B19" s="126" t="s">
        <v>198</v>
      </c>
      <c r="C19" s="126"/>
      <c r="D19" s="126"/>
      <c r="E19" s="126"/>
      <c r="F19" s="126"/>
      <c r="G19" s="126"/>
      <c r="H19" s="2"/>
    </row>
    <row r="20" spans="1:8" ht="17.100000000000001" customHeight="1">
      <c r="A20" s="138"/>
      <c r="B20" s="126" t="s">
        <v>199</v>
      </c>
      <c r="C20" s="126"/>
      <c r="D20" s="126"/>
      <c r="E20" s="126"/>
      <c r="F20" s="126"/>
      <c r="G20" s="126"/>
      <c r="H20" s="2"/>
    </row>
    <row r="21" spans="1:8" ht="17.100000000000001" customHeight="1">
      <c r="A21" s="138"/>
      <c r="B21" s="148" t="s">
        <v>200</v>
      </c>
      <c r="C21" s="126"/>
      <c r="D21" s="126"/>
      <c r="E21" s="126"/>
      <c r="F21" s="126"/>
      <c r="G21" s="126"/>
      <c r="H21" s="2"/>
    </row>
    <row r="22" spans="1:8" ht="17.100000000000001" customHeight="1">
      <c r="A22" s="138"/>
      <c r="B22" s="148" t="s">
        <v>201</v>
      </c>
      <c r="C22" s="126"/>
      <c r="D22" s="126"/>
      <c r="E22" s="126"/>
      <c r="F22" s="126"/>
      <c r="G22" s="126"/>
      <c r="H22" s="2"/>
    </row>
    <row r="23" spans="1:8" ht="17.100000000000001" customHeight="1">
      <c r="A23" s="138"/>
      <c r="B23" s="148" t="s">
        <v>202</v>
      </c>
      <c r="C23" s="126"/>
      <c r="D23" s="126"/>
      <c r="E23" s="126"/>
      <c r="F23" s="126"/>
      <c r="G23" s="126"/>
      <c r="H23" s="2"/>
    </row>
    <row r="24" spans="1:8" ht="17.100000000000001" customHeight="1">
      <c r="A24" s="39"/>
      <c r="B24" s="126" t="s">
        <v>203</v>
      </c>
      <c r="C24" s="126"/>
      <c r="D24" s="126"/>
      <c r="E24" s="126"/>
      <c r="F24" s="126"/>
      <c r="G24" s="126"/>
      <c r="H24" s="2"/>
    </row>
    <row r="25" spans="1:8" ht="17.100000000000001" customHeight="1">
      <c r="A25" s="39"/>
      <c r="B25" s="148" t="s">
        <v>200</v>
      </c>
      <c r="C25" s="56"/>
      <c r="D25" s="56"/>
      <c r="E25" s="56"/>
      <c r="F25" s="56"/>
      <c r="G25" s="56"/>
      <c r="H25" s="3"/>
    </row>
    <row r="26" spans="1:8" ht="17.100000000000001" customHeight="1">
      <c r="A26" s="39"/>
      <c r="B26" s="148" t="s">
        <v>201</v>
      </c>
      <c r="C26" s="126"/>
      <c r="D26" s="126"/>
      <c r="E26" s="126"/>
      <c r="F26" s="126"/>
      <c r="G26" s="126"/>
      <c r="H26" s="2"/>
    </row>
    <row r="27" spans="1:8" ht="17.100000000000001" customHeight="1">
      <c r="A27" s="39"/>
      <c r="B27" s="148" t="s">
        <v>202</v>
      </c>
      <c r="C27" s="126"/>
      <c r="D27" s="126"/>
      <c r="E27" s="126"/>
      <c r="F27" s="126"/>
      <c r="G27" s="126"/>
      <c r="H27" s="2"/>
    </row>
    <row r="28" spans="1:8" ht="17.100000000000001" customHeight="1" thickBot="1">
      <c r="A28" s="44"/>
      <c r="B28" s="149" t="s">
        <v>204</v>
      </c>
      <c r="C28" s="150"/>
      <c r="D28" s="150"/>
      <c r="E28" s="150"/>
      <c r="F28" s="150"/>
      <c r="G28" s="46"/>
      <c r="H28" s="6"/>
    </row>
    <row r="29" spans="1:8" ht="17.100000000000001" customHeight="1" thickTop="1">
      <c r="A29" s="25"/>
      <c r="B29" s="160"/>
      <c r="C29" s="25"/>
      <c r="D29" s="25"/>
      <c r="E29" s="25"/>
      <c r="F29" s="25"/>
      <c r="G29" s="25"/>
      <c r="H29" s="17"/>
    </row>
    <row r="30" spans="1:8" ht="15">
      <c r="A30" s="165" t="s">
        <v>170</v>
      </c>
      <c r="B30" s="21"/>
      <c r="C30" s="21"/>
      <c r="D30" s="21"/>
      <c r="E30" s="21"/>
      <c r="F30" s="21"/>
      <c r="G30" s="21"/>
    </row>
    <row r="31" spans="1:8" ht="15">
      <c r="A31" s="21"/>
      <c r="B31" s="151"/>
      <c r="C31" s="21"/>
      <c r="D31" s="21"/>
      <c r="E31" s="21"/>
      <c r="F31" s="21"/>
      <c r="G31" s="34"/>
      <c r="H31" s="14"/>
    </row>
    <row r="32" spans="1:8" ht="15">
      <c r="A32" s="21"/>
      <c r="B32" s="34"/>
      <c r="C32" s="21"/>
      <c r="D32" s="21"/>
      <c r="E32" s="21"/>
      <c r="F32" s="21"/>
      <c r="G32" s="21"/>
    </row>
    <row r="33" spans="1:8" ht="15">
      <c r="A33" s="21"/>
      <c r="B33" s="21"/>
      <c r="C33" s="21"/>
      <c r="D33" s="21"/>
      <c r="E33" s="21"/>
      <c r="F33" s="21"/>
      <c r="G33" s="21"/>
    </row>
    <row r="35" spans="1:8">
      <c r="B35" s="17"/>
      <c r="G35" s="17"/>
      <c r="H35" s="17"/>
    </row>
    <row r="36" spans="1:8">
      <c r="G36" s="17"/>
    </row>
  </sheetData>
  <mergeCells count="8">
    <mergeCell ref="A3:H3"/>
    <mergeCell ref="A4:H4"/>
    <mergeCell ref="E5:E6"/>
    <mergeCell ref="B5:B6"/>
    <mergeCell ref="H5:H6"/>
    <mergeCell ref="A5:A6"/>
    <mergeCell ref="F5:G5"/>
    <mergeCell ref="C5:D5"/>
  </mergeCells>
  <phoneticPr fontId="0" type="noConversion"/>
  <pageMargins left="0.43" right="0.31" top="0.54" bottom="0.5" header="0.7" footer="0.71"/>
  <pageSetup paperSize="9" orientation="landscape" horizontalDpi="180" verticalDpi="18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2"/>
  <sheetViews>
    <sheetView zoomScale="75" zoomScaleNormal="75" workbookViewId="0">
      <selection activeCell="A4" sqref="A4:R4"/>
    </sheetView>
  </sheetViews>
  <sheetFormatPr defaultRowHeight="15"/>
  <cols>
    <col min="1" max="1" width="5.140625" style="21" customWidth="1"/>
    <col min="2" max="2" width="29.42578125" style="21" customWidth="1"/>
    <col min="3" max="3" width="5.85546875" style="21" customWidth="1"/>
    <col min="4" max="4" width="13" style="21" customWidth="1"/>
    <col min="5" max="5" width="23.85546875" style="21" customWidth="1"/>
    <col min="6" max="6" width="23.5703125" style="21" customWidth="1"/>
    <col min="7" max="7" width="24.7109375" style="21" customWidth="1"/>
    <col min="8" max="16384" width="9.140625" style="21"/>
  </cols>
  <sheetData>
    <row r="1" spans="1:7" ht="15.75">
      <c r="A1" t="s">
        <v>173</v>
      </c>
      <c r="B1" s="19"/>
      <c r="G1" s="36" t="s">
        <v>138</v>
      </c>
    </row>
    <row r="2" spans="1:7">
      <c r="A2" s="50" t="s">
        <v>273</v>
      </c>
    </row>
    <row r="3" spans="1:7" ht="18">
      <c r="A3" s="607" t="s">
        <v>169</v>
      </c>
      <c r="B3" s="607"/>
      <c r="C3" s="607"/>
      <c r="D3" s="607"/>
      <c r="E3" s="607"/>
      <c r="F3" s="607"/>
      <c r="G3" s="607"/>
    </row>
    <row r="4" spans="1:7" ht="18">
      <c r="A4" s="607" t="s">
        <v>137</v>
      </c>
      <c r="B4" s="607"/>
      <c r="C4" s="607"/>
      <c r="D4" s="607"/>
      <c r="E4" s="607"/>
      <c r="F4" s="607"/>
      <c r="G4" s="607"/>
    </row>
    <row r="5" spans="1:7" ht="15.75" thickBot="1"/>
    <row r="6" spans="1:7" ht="47.25" customHeight="1" thickTop="1">
      <c r="A6" s="131" t="s">
        <v>208</v>
      </c>
      <c r="B6" s="123" t="s">
        <v>127</v>
      </c>
      <c r="C6" s="124"/>
      <c r="D6" s="125" t="s">
        <v>128</v>
      </c>
      <c r="E6" s="123" t="s">
        <v>129</v>
      </c>
      <c r="F6" s="123" t="s">
        <v>130</v>
      </c>
      <c r="G6" s="122" t="s">
        <v>131</v>
      </c>
    </row>
    <row r="7" spans="1:7" ht="15" customHeight="1" thickBot="1">
      <c r="A7" s="112">
        <v>1</v>
      </c>
      <c r="B7" s="132">
        <v>2</v>
      </c>
      <c r="C7" s="129"/>
      <c r="D7" s="130">
        <v>3</v>
      </c>
      <c r="E7" s="113">
        <v>4</v>
      </c>
      <c r="F7" s="129">
        <v>5</v>
      </c>
      <c r="G7" s="113" t="s">
        <v>132</v>
      </c>
    </row>
    <row r="8" spans="1:7" ht="17.100000000000001" customHeight="1">
      <c r="A8" s="133">
        <v>1</v>
      </c>
      <c r="B8" s="134" t="s">
        <v>125</v>
      </c>
      <c r="C8" s="135" t="s">
        <v>118</v>
      </c>
      <c r="D8" s="136"/>
      <c r="E8" s="134"/>
      <c r="F8" s="134"/>
      <c r="G8" s="137"/>
    </row>
    <row r="9" spans="1:7" ht="17.100000000000001" customHeight="1">
      <c r="A9" s="138"/>
      <c r="B9" s="126"/>
      <c r="C9" s="127"/>
      <c r="D9" s="139"/>
      <c r="E9" s="126"/>
      <c r="F9" s="126"/>
      <c r="G9" s="41"/>
    </row>
    <row r="10" spans="1:7" ht="17.100000000000001" customHeight="1">
      <c r="A10" s="138">
        <v>2</v>
      </c>
      <c r="B10" s="126" t="s">
        <v>126</v>
      </c>
      <c r="C10" s="127" t="s">
        <v>119</v>
      </c>
      <c r="D10" s="139"/>
      <c r="E10" s="126"/>
      <c r="F10" s="126"/>
      <c r="G10" s="41"/>
    </row>
    <row r="11" spans="1:7" ht="17.100000000000001" customHeight="1">
      <c r="A11" s="138"/>
      <c r="B11" s="126"/>
      <c r="C11" s="127"/>
      <c r="D11" s="139"/>
      <c r="E11" s="126"/>
      <c r="F11" s="126"/>
      <c r="G11" s="41"/>
    </row>
    <row r="12" spans="1:7" ht="17.100000000000001" customHeight="1">
      <c r="A12" s="138">
        <v>3</v>
      </c>
      <c r="B12" s="126" t="s">
        <v>141</v>
      </c>
      <c r="C12" s="127" t="s">
        <v>120</v>
      </c>
      <c r="D12" s="139"/>
      <c r="E12" s="126"/>
      <c r="F12" s="126"/>
      <c r="G12" s="41"/>
    </row>
    <row r="13" spans="1:7" ht="17.100000000000001" customHeight="1">
      <c r="A13" s="138"/>
      <c r="B13" s="126"/>
      <c r="C13" s="127"/>
      <c r="D13" s="139"/>
      <c r="E13" s="126"/>
      <c r="F13" s="126"/>
      <c r="G13" s="41"/>
    </row>
    <row r="14" spans="1:7" ht="17.100000000000001" customHeight="1">
      <c r="A14" s="138">
        <v>4</v>
      </c>
      <c r="B14" s="126" t="s">
        <v>135</v>
      </c>
      <c r="C14" s="127" t="s">
        <v>121</v>
      </c>
      <c r="D14" s="139"/>
      <c r="E14" s="126"/>
      <c r="F14" s="126"/>
      <c r="G14" s="41"/>
    </row>
    <row r="15" spans="1:7" ht="17.100000000000001" customHeight="1">
      <c r="A15" s="138"/>
      <c r="B15" s="126"/>
      <c r="C15" s="127"/>
      <c r="D15" s="139"/>
      <c r="E15" s="126"/>
      <c r="F15" s="126"/>
      <c r="G15" s="41"/>
    </row>
    <row r="16" spans="1:7" ht="17.100000000000001" customHeight="1">
      <c r="A16" s="138">
        <v>5</v>
      </c>
      <c r="B16" s="126" t="s">
        <v>139</v>
      </c>
      <c r="C16" s="127" t="s">
        <v>122</v>
      </c>
      <c r="D16" s="139"/>
      <c r="E16" s="126"/>
      <c r="F16" s="126"/>
      <c r="G16" s="41"/>
    </row>
    <row r="17" spans="1:7" ht="17.100000000000001" customHeight="1">
      <c r="A17" s="138"/>
      <c r="B17" s="126"/>
      <c r="C17" s="127"/>
      <c r="D17" s="139"/>
      <c r="E17" s="126"/>
      <c r="F17" s="126"/>
      <c r="G17" s="41"/>
    </row>
    <row r="18" spans="1:7" ht="17.100000000000001" customHeight="1">
      <c r="A18" s="138">
        <v>6</v>
      </c>
      <c r="B18" s="126" t="s">
        <v>140</v>
      </c>
      <c r="C18" s="127" t="s">
        <v>123</v>
      </c>
      <c r="D18" s="139"/>
      <c r="E18" s="126"/>
      <c r="F18" s="126"/>
      <c r="G18" s="41"/>
    </row>
    <row r="19" spans="1:7" ht="17.100000000000001" customHeight="1">
      <c r="A19" s="138"/>
      <c r="B19" s="126"/>
      <c r="C19" s="127"/>
      <c r="D19" s="139"/>
      <c r="E19" s="126"/>
      <c r="F19" s="126"/>
      <c r="G19" s="41"/>
    </row>
    <row r="20" spans="1:7" ht="17.100000000000001" customHeight="1">
      <c r="A20" s="39">
        <v>7</v>
      </c>
      <c r="B20" s="126" t="s">
        <v>136</v>
      </c>
      <c r="C20" s="127" t="s">
        <v>124</v>
      </c>
      <c r="D20" s="139"/>
      <c r="E20" s="126"/>
      <c r="F20" s="126"/>
      <c r="G20" s="41"/>
    </row>
    <row r="21" spans="1:7" ht="17.100000000000001" customHeight="1">
      <c r="A21" s="39"/>
      <c r="B21" s="128"/>
      <c r="C21" s="128"/>
      <c r="D21" s="126"/>
      <c r="E21" s="126"/>
      <c r="F21" s="126"/>
      <c r="G21" s="41"/>
    </row>
    <row r="22" spans="1:7" ht="17.100000000000001" customHeight="1">
      <c r="A22" s="39"/>
      <c r="B22" s="126"/>
      <c r="C22" s="128"/>
      <c r="D22" s="126"/>
      <c r="E22" s="126"/>
      <c r="F22" s="126"/>
      <c r="G22" s="41"/>
    </row>
    <row r="23" spans="1:7" ht="27.75" customHeight="1" thickBot="1">
      <c r="A23" s="30"/>
      <c r="B23" s="31" t="s">
        <v>19</v>
      </c>
      <c r="C23" s="32"/>
      <c r="D23" s="31"/>
      <c r="E23" s="31"/>
      <c r="F23" s="31"/>
      <c r="G23" s="33"/>
    </row>
    <row r="24" spans="1:7" ht="15.75" thickTop="1"/>
    <row r="25" spans="1:7">
      <c r="B25" s="34" t="s">
        <v>133</v>
      </c>
      <c r="F25" s="34" t="s">
        <v>134</v>
      </c>
    </row>
    <row r="28" spans="1:7">
      <c r="A28" s="165" t="s">
        <v>174</v>
      </c>
      <c r="B28" s="28"/>
    </row>
    <row r="29" spans="1:7">
      <c r="B29" s="25"/>
      <c r="F29" s="25"/>
    </row>
    <row r="31" spans="1:7">
      <c r="B31" s="25"/>
      <c r="G31" s="25"/>
    </row>
    <row r="32" spans="1:7">
      <c r="B32" s="25"/>
    </row>
  </sheetData>
  <mergeCells count="2">
    <mergeCell ref="A3:G3"/>
    <mergeCell ref="A4:G4"/>
  </mergeCells>
  <phoneticPr fontId="0" type="noConversion"/>
  <printOptions horizontalCentered="1"/>
  <pageMargins left="0.74803149606299213" right="0.74803149606299213" top="0.70866141732283472" bottom="0.78740157480314965" header="0.51181102362204722" footer="0.51181102362204722"/>
  <pageSetup paperSize="9" orientation="landscape" horizontalDpi="180" verticalDpi="18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85"/>
  <sheetViews>
    <sheetView topLeftCell="H1" zoomScale="75" zoomScaleNormal="75" workbookViewId="0">
      <selection activeCell="A4" sqref="A4:R4"/>
    </sheetView>
  </sheetViews>
  <sheetFormatPr defaultRowHeight="12.75"/>
  <cols>
    <col min="1" max="1" width="4.5703125" customWidth="1"/>
    <col min="2" max="2" width="18.28515625" customWidth="1"/>
    <col min="3" max="3" width="9.42578125" customWidth="1"/>
    <col min="4" max="4" width="9.28515625" customWidth="1"/>
    <col min="5" max="5" width="10.28515625" customWidth="1"/>
    <col min="6" max="6" width="16.7109375" customWidth="1"/>
    <col min="7" max="7" width="17.140625" customWidth="1"/>
    <col min="8" max="8" width="14.140625" customWidth="1"/>
    <col min="9" max="9" width="14.5703125" customWidth="1"/>
    <col min="10" max="10" width="16.7109375" customWidth="1"/>
    <col min="11" max="11" width="14.85546875" customWidth="1"/>
    <col min="12" max="12" width="16.5703125" customWidth="1"/>
    <col min="13" max="13" width="16.7109375" customWidth="1"/>
    <col min="14" max="14" width="15" customWidth="1"/>
    <col min="15" max="15" width="12.5703125" customWidth="1"/>
    <col min="16" max="16" width="11" customWidth="1"/>
    <col min="17" max="17" width="10.7109375" customWidth="1"/>
    <col min="18" max="18" width="12.7109375" customWidth="1"/>
  </cols>
  <sheetData>
    <row r="1" spans="1:18" ht="15">
      <c r="A1" t="s">
        <v>173</v>
      </c>
      <c r="R1" s="14" t="s">
        <v>269</v>
      </c>
    </row>
    <row r="2" spans="1:18">
      <c r="A2" s="50" t="s">
        <v>273</v>
      </c>
    </row>
    <row r="3" spans="1:18" ht="20.25">
      <c r="A3" s="581" t="s">
        <v>172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</row>
    <row r="4" spans="1:18" ht="18.75" thickBo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20.100000000000001" customHeight="1" thickTop="1">
      <c r="A5" s="58" t="s">
        <v>35</v>
      </c>
      <c r="B5" s="59" t="s">
        <v>220</v>
      </c>
      <c r="C5" s="59" t="s">
        <v>221</v>
      </c>
      <c r="D5" s="68" t="s">
        <v>227</v>
      </c>
      <c r="E5" s="68" t="s">
        <v>227</v>
      </c>
      <c r="F5" s="59" t="s">
        <v>224</v>
      </c>
      <c r="G5" s="68" t="s">
        <v>227</v>
      </c>
      <c r="H5" s="629" t="s">
        <v>77</v>
      </c>
      <c r="I5" s="629"/>
      <c r="J5" s="629"/>
      <c r="K5" s="629"/>
      <c r="L5" s="629"/>
      <c r="M5" s="629"/>
      <c r="N5" s="629"/>
      <c r="O5" s="629"/>
      <c r="P5" s="69" t="s">
        <v>227</v>
      </c>
      <c r="Q5" s="59" t="s">
        <v>60</v>
      </c>
      <c r="R5" s="70" t="s">
        <v>227</v>
      </c>
    </row>
    <row r="6" spans="1:18" ht="20.100000000000001" customHeight="1">
      <c r="A6" s="71"/>
      <c r="B6" s="91" t="s">
        <v>37</v>
      </c>
      <c r="C6" s="91" t="s">
        <v>223</v>
      </c>
      <c r="D6" s="91" t="s">
        <v>44</v>
      </c>
      <c r="E6" s="91" t="s">
        <v>45</v>
      </c>
      <c r="F6" s="91" t="s">
        <v>223</v>
      </c>
      <c r="G6" s="91" t="s">
        <v>47</v>
      </c>
      <c r="H6" s="61" t="s">
        <v>48</v>
      </c>
      <c r="I6" s="61" t="s">
        <v>50</v>
      </c>
      <c r="J6" s="61" t="s">
        <v>52</v>
      </c>
      <c r="K6" s="61" t="s">
        <v>54</v>
      </c>
      <c r="L6" s="61" t="s">
        <v>55</v>
      </c>
      <c r="M6" s="61" t="s">
        <v>56</v>
      </c>
      <c r="N6" s="61" t="s">
        <v>58</v>
      </c>
      <c r="O6" s="61" t="s">
        <v>59</v>
      </c>
      <c r="P6" s="92" t="s">
        <v>19</v>
      </c>
      <c r="Q6" s="91" t="s">
        <v>60</v>
      </c>
      <c r="R6" s="93" t="s">
        <v>61</v>
      </c>
    </row>
    <row r="7" spans="1:18" ht="24.95" customHeight="1">
      <c r="A7" s="73"/>
      <c r="B7" s="74"/>
      <c r="C7" s="60" t="s">
        <v>222</v>
      </c>
      <c r="D7" s="74"/>
      <c r="E7" s="74"/>
      <c r="F7" s="91" t="s">
        <v>46</v>
      </c>
      <c r="G7" s="74"/>
      <c r="H7" s="60" t="s">
        <v>49</v>
      </c>
      <c r="I7" s="60" t="s">
        <v>51</v>
      </c>
      <c r="J7" s="60" t="s">
        <v>53</v>
      </c>
      <c r="K7" s="60" t="s">
        <v>50</v>
      </c>
      <c r="L7" s="60" t="s">
        <v>229</v>
      </c>
      <c r="M7" s="60" t="s">
        <v>57</v>
      </c>
      <c r="N7" s="60" t="s">
        <v>228</v>
      </c>
      <c r="O7" s="72"/>
      <c r="P7" s="74"/>
      <c r="Q7" s="74"/>
      <c r="R7" s="83"/>
    </row>
    <row r="8" spans="1:18" ht="15" customHeight="1">
      <c r="A8" s="87">
        <v>1</v>
      </c>
      <c r="B8" s="88">
        <v>2</v>
      </c>
      <c r="C8" s="88">
        <v>3</v>
      </c>
      <c r="D8" s="88">
        <v>4</v>
      </c>
      <c r="E8" s="88">
        <v>5</v>
      </c>
      <c r="F8" s="88">
        <v>6</v>
      </c>
      <c r="G8" s="88">
        <v>7</v>
      </c>
      <c r="H8" s="88">
        <v>8</v>
      </c>
      <c r="I8" s="88">
        <v>9</v>
      </c>
      <c r="J8" s="88">
        <v>10</v>
      </c>
      <c r="K8" s="88">
        <v>11</v>
      </c>
      <c r="L8" s="88">
        <v>12</v>
      </c>
      <c r="M8" s="88">
        <v>13</v>
      </c>
      <c r="N8" s="88">
        <v>14</v>
      </c>
      <c r="O8" s="88">
        <v>15</v>
      </c>
      <c r="P8" s="88">
        <v>16</v>
      </c>
      <c r="Q8" s="88">
        <v>17</v>
      </c>
      <c r="R8" s="89">
        <v>18</v>
      </c>
    </row>
    <row r="9" spans="1:18" ht="41.25" customHeight="1" thickBot="1">
      <c r="A9" s="101" t="s">
        <v>62</v>
      </c>
      <c r="B9" s="102" t="s">
        <v>64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4"/>
    </row>
    <row r="10" spans="1:18" ht="15" customHeight="1">
      <c r="A10" s="82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1"/>
    </row>
    <row r="11" spans="1:18" ht="41.25" customHeight="1">
      <c r="A11" s="67" t="s">
        <v>63</v>
      </c>
      <c r="B11" s="94" t="s">
        <v>65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83"/>
    </row>
    <row r="12" spans="1:18" ht="15" customHeight="1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9"/>
    </row>
    <row r="13" spans="1:18" ht="27" customHeight="1">
      <c r="A13" s="67">
        <v>1</v>
      </c>
      <c r="B13" s="95" t="s">
        <v>114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83"/>
    </row>
    <row r="14" spans="1:18" ht="15" customHeight="1">
      <c r="A14" s="66"/>
      <c r="B14" s="96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9"/>
    </row>
    <row r="15" spans="1:18" ht="24.95" customHeight="1">
      <c r="A15" s="67">
        <v>2</v>
      </c>
      <c r="B15" s="94" t="s">
        <v>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83"/>
    </row>
    <row r="16" spans="1:18" ht="15" customHeight="1">
      <c r="A16" s="66"/>
      <c r="B16" s="9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9"/>
    </row>
    <row r="17" spans="1:18" ht="24.95" customHeight="1">
      <c r="A17" s="67">
        <v>3</v>
      </c>
      <c r="B17" s="94" t="s">
        <v>67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83"/>
    </row>
    <row r="18" spans="1:18" ht="15" customHeight="1">
      <c r="A18" s="66"/>
      <c r="B18" s="9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9"/>
    </row>
    <row r="19" spans="1:18" ht="24.95" customHeight="1">
      <c r="A19" s="67">
        <v>4</v>
      </c>
      <c r="B19" s="94" t="s">
        <v>68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83"/>
    </row>
    <row r="20" spans="1:18" ht="15" customHeight="1">
      <c r="A20" s="66"/>
      <c r="B20" s="9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9"/>
    </row>
    <row r="21" spans="1:18" ht="24.95" customHeight="1">
      <c r="A21" s="67">
        <v>5</v>
      </c>
      <c r="B21" s="94" t="s">
        <v>69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83"/>
    </row>
    <row r="22" spans="1:18" ht="15" customHeight="1">
      <c r="A22" s="66"/>
      <c r="B22" s="97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</row>
    <row r="23" spans="1:18" ht="24.95" customHeight="1">
      <c r="A23" s="67">
        <v>6</v>
      </c>
      <c r="B23" s="94" t="s">
        <v>70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83"/>
    </row>
    <row r="24" spans="1:18" ht="15" customHeight="1">
      <c r="A24" s="66"/>
      <c r="B24" s="9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9"/>
    </row>
    <row r="25" spans="1:18" ht="24.95" customHeight="1">
      <c r="A25" s="67">
        <v>7</v>
      </c>
      <c r="B25" s="94" t="s">
        <v>71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83"/>
    </row>
    <row r="26" spans="1:18" ht="15" customHeight="1">
      <c r="A26" s="66"/>
      <c r="B26" s="9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9"/>
    </row>
    <row r="27" spans="1:18" ht="24.95" customHeight="1">
      <c r="A27" s="67">
        <v>8</v>
      </c>
      <c r="B27" s="94" t="s">
        <v>72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83"/>
    </row>
    <row r="28" spans="1:18" ht="15" customHeight="1">
      <c r="A28" s="66"/>
      <c r="B28" s="9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9"/>
    </row>
    <row r="29" spans="1:18" ht="24.95" customHeight="1">
      <c r="A29" s="67">
        <v>9</v>
      </c>
      <c r="B29" s="94" t="s">
        <v>73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83"/>
    </row>
    <row r="30" spans="1:18" ht="32.25" customHeight="1">
      <c r="A30" s="66">
        <v>10</v>
      </c>
      <c r="B30" s="98" t="s">
        <v>74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9"/>
    </row>
    <row r="31" spans="1:18" ht="7.5" customHeight="1">
      <c r="A31" s="67"/>
      <c r="B31" s="99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83"/>
    </row>
    <row r="32" spans="1:18" ht="24.95" customHeight="1">
      <c r="A32" s="66">
        <v>11</v>
      </c>
      <c r="B32" s="98" t="s">
        <v>75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9"/>
    </row>
    <row r="33" spans="1:18" ht="15" customHeight="1">
      <c r="A33" s="67"/>
      <c r="B33" s="99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83"/>
    </row>
    <row r="34" spans="1:18" ht="36" customHeight="1">
      <c r="A34" s="62">
        <v>12</v>
      </c>
      <c r="B34" s="100" t="s">
        <v>76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6"/>
    </row>
    <row r="35" spans="1:18" ht="38.25" customHeight="1" thickBot="1">
      <c r="A35" s="84"/>
      <c r="B35" s="63" t="s">
        <v>19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/>
    </row>
    <row r="36" spans="1:18" ht="13.5" thickTop="1"/>
    <row r="37" spans="1:18" ht="18">
      <c r="E37" s="607"/>
      <c r="F37" s="607"/>
      <c r="G37" s="607"/>
      <c r="N37" s="607"/>
      <c r="O37" s="607"/>
      <c r="P37" s="607"/>
    </row>
    <row r="38" spans="1:18" ht="18">
      <c r="E38" s="607"/>
      <c r="F38" s="607"/>
      <c r="G38" s="607"/>
      <c r="N38" s="607"/>
      <c r="O38" s="607"/>
      <c r="P38" s="607"/>
    </row>
    <row r="39" spans="1:18" ht="18">
      <c r="E39" s="90"/>
      <c r="F39" s="90"/>
      <c r="G39" s="90"/>
      <c r="N39" s="90"/>
      <c r="O39" s="90"/>
      <c r="P39" s="90"/>
    </row>
    <row r="40" spans="1:18" ht="18">
      <c r="B40" s="64"/>
      <c r="E40" s="90"/>
      <c r="F40" s="90"/>
      <c r="G40" s="90"/>
    </row>
    <row r="41" spans="1:18" ht="15">
      <c r="E41" s="623"/>
      <c r="F41" s="623"/>
      <c r="G41" s="623"/>
      <c r="N41" s="623"/>
      <c r="O41" s="623"/>
      <c r="P41" s="623"/>
    </row>
    <row r="43" spans="1:18">
      <c r="A43" t="s">
        <v>225</v>
      </c>
    </row>
    <row r="48" spans="1:18">
      <c r="A48" s="64" t="s">
        <v>227</v>
      </c>
      <c r="B48" t="s">
        <v>227</v>
      </c>
    </row>
    <row r="49" spans="1:1">
      <c r="A49" t="s">
        <v>227</v>
      </c>
    </row>
    <row r="85" spans="1:12">
      <c r="A85" s="13" t="s">
        <v>117</v>
      </c>
      <c r="L85" s="13"/>
    </row>
  </sheetData>
  <mergeCells count="8">
    <mergeCell ref="H5:O5"/>
    <mergeCell ref="A3:R3"/>
    <mergeCell ref="E37:G37"/>
    <mergeCell ref="E38:G38"/>
    <mergeCell ref="E41:G41"/>
    <mergeCell ref="N38:P38"/>
    <mergeCell ref="N37:P37"/>
    <mergeCell ref="N41:P41"/>
  </mergeCells>
  <phoneticPr fontId="0" type="noConversion"/>
  <pageMargins left="0.23622047244094491" right="0.19685039370078741" top="0.59055118110236227" bottom="0.39370078740157483" header="0.51181102362204722" footer="0.98425196850393704"/>
  <pageSetup paperSize="9" scale="60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446"/>
  <sheetViews>
    <sheetView view="pageBreakPreview" topLeftCell="A4" zoomScale="80" zoomScaleNormal="60" zoomScaleSheetLayoutView="80" workbookViewId="0">
      <selection activeCell="AG19" sqref="AG19"/>
    </sheetView>
  </sheetViews>
  <sheetFormatPr defaultRowHeight="12.75"/>
  <cols>
    <col min="1" max="1" width="4.85546875" customWidth="1"/>
    <col min="2" max="2" width="28.7109375" style="270" customWidth="1"/>
    <col min="3" max="33" width="4.7109375" style="270" customWidth="1"/>
    <col min="34" max="34" width="8.7109375" style="449" customWidth="1"/>
  </cols>
  <sheetData>
    <row r="1" spans="1:34" ht="24.95" customHeight="1">
      <c r="A1" s="536" t="s">
        <v>460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536"/>
      <c r="AE1" s="536"/>
      <c r="AF1" s="536"/>
      <c r="AG1" s="536"/>
      <c r="AH1" s="536"/>
    </row>
    <row r="2" spans="1:34" ht="20.100000000000001" customHeight="1">
      <c r="A2" s="537" t="s">
        <v>339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37"/>
      <c r="AF2" s="537"/>
      <c r="AG2" s="537"/>
      <c r="AH2" s="537"/>
    </row>
    <row r="3" spans="1:34" ht="20.100000000000001" customHeight="1">
      <c r="A3" s="447"/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</row>
    <row r="4" spans="1:34" ht="20.100000000000001" customHeight="1" thickBot="1">
      <c r="A4" s="542" t="s">
        <v>464</v>
      </c>
      <c r="B4" s="542"/>
      <c r="C4" s="399"/>
      <c r="D4" s="399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23"/>
      <c r="AB4" s="443"/>
      <c r="AC4" s="443"/>
      <c r="AD4" s="443"/>
      <c r="AE4" s="402"/>
      <c r="AF4" s="443"/>
      <c r="AG4" s="443"/>
      <c r="AH4" s="450"/>
    </row>
    <row r="5" spans="1:34" ht="20.100000000000001" customHeight="1" thickBot="1">
      <c r="A5" s="538" t="s">
        <v>14</v>
      </c>
      <c r="B5" s="540" t="s">
        <v>448</v>
      </c>
      <c r="C5" s="526" t="s">
        <v>184</v>
      </c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  <c r="AA5" s="527"/>
      <c r="AB5" s="527"/>
      <c r="AC5" s="527"/>
      <c r="AD5" s="527"/>
      <c r="AE5" s="527"/>
      <c r="AF5" s="527"/>
      <c r="AG5" s="543"/>
      <c r="AH5" s="528" t="s">
        <v>19</v>
      </c>
    </row>
    <row r="6" spans="1:34" ht="20.100000000000001" customHeight="1" thickBot="1">
      <c r="A6" s="539"/>
      <c r="B6" s="541"/>
      <c r="C6" s="490">
        <v>1</v>
      </c>
      <c r="D6" s="486">
        <v>2</v>
      </c>
      <c r="E6" s="486">
        <v>3</v>
      </c>
      <c r="F6" s="486">
        <v>4</v>
      </c>
      <c r="G6" s="486">
        <v>5</v>
      </c>
      <c r="H6" s="486">
        <v>6</v>
      </c>
      <c r="I6" s="486">
        <v>7</v>
      </c>
      <c r="J6" s="486">
        <v>8</v>
      </c>
      <c r="K6" s="486">
        <v>9</v>
      </c>
      <c r="L6" s="486">
        <v>10</v>
      </c>
      <c r="M6" s="486">
        <v>11</v>
      </c>
      <c r="N6" s="486">
        <v>12</v>
      </c>
      <c r="O6" s="486">
        <v>13</v>
      </c>
      <c r="P6" s="486">
        <v>14</v>
      </c>
      <c r="Q6" s="486">
        <v>15</v>
      </c>
      <c r="R6" s="486">
        <v>16</v>
      </c>
      <c r="S6" s="486">
        <v>17</v>
      </c>
      <c r="T6" s="486">
        <v>18</v>
      </c>
      <c r="U6" s="486">
        <v>19</v>
      </c>
      <c r="V6" s="486">
        <v>20</v>
      </c>
      <c r="W6" s="486">
        <v>21</v>
      </c>
      <c r="X6" s="486">
        <v>22</v>
      </c>
      <c r="Y6" s="486">
        <v>23</v>
      </c>
      <c r="Z6" s="486">
        <v>24</v>
      </c>
      <c r="AA6" s="486">
        <v>25</v>
      </c>
      <c r="AB6" s="486">
        <v>26</v>
      </c>
      <c r="AC6" s="486">
        <v>27</v>
      </c>
      <c r="AD6" s="486">
        <v>28</v>
      </c>
      <c r="AE6" s="486">
        <v>29</v>
      </c>
      <c r="AF6" s="486">
        <v>30</v>
      </c>
      <c r="AG6" s="491">
        <v>31</v>
      </c>
      <c r="AH6" s="529"/>
    </row>
    <row r="7" spans="1:34" ht="30" customHeight="1">
      <c r="A7" s="499">
        <v>1</v>
      </c>
      <c r="B7" s="500" t="s">
        <v>377</v>
      </c>
      <c r="C7" s="281">
        <v>43</v>
      </c>
      <c r="D7" s="281">
        <v>13</v>
      </c>
      <c r="E7" s="281">
        <v>8</v>
      </c>
      <c r="F7" s="513"/>
      <c r="G7" s="513"/>
      <c r="H7" s="281">
        <v>1</v>
      </c>
      <c r="I7" s="281"/>
      <c r="J7" s="281">
        <v>29</v>
      </c>
      <c r="K7" s="281">
        <v>14</v>
      </c>
      <c r="L7" s="281">
        <v>20</v>
      </c>
      <c r="M7" s="513"/>
      <c r="N7" s="513"/>
      <c r="O7" s="281">
        <v>17</v>
      </c>
      <c r="P7" s="281">
        <v>17</v>
      </c>
      <c r="Q7" s="281">
        <v>9</v>
      </c>
      <c r="R7" s="281">
        <v>20</v>
      </c>
      <c r="S7" s="281">
        <v>12</v>
      </c>
      <c r="T7" s="513"/>
      <c r="U7" s="513"/>
      <c r="V7" s="281"/>
      <c r="W7" s="281">
        <v>16</v>
      </c>
      <c r="X7" s="281">
        <v>5</v>
      </c>
      <c r="Y7" s="281">
        <v>7</v>
      </c>
      <c r="Z7" s="281">
        <v>7</v>
      </c>
      <c r="AA7" s="513"/>
      <c r="AB7" s="513"/>
      <c r="AC7" s="281">
        <v>4</v>
      </c>
      <c r="AD7" s="281">
        <v>3</v>
      </c>
      <c r="AE7" s="281"/>
      <c r="AF7" s="281">
        <v>1</v>
      </c>
      <c r="AG7" s="281"/>
      <c r="AH7" s="493">
        <f>SUM(C7:AG7)</f>
        <v>246</v>
      </c>
    </row>
    <row r="8" spans="1:34" ht="30" customHeight="1" thickBot="1">
      <c r="A8" s="501">
        <v>2</v>
      </c>
      <c r="B8" s="376" t="s">
        <v>374</v>
      </c>
      <c r="C8" s="180">
        <v>24</v>
      </c>
      <c r="D8" s="180">
        <v>15</v>
      </c>
      <c r="E8" s="180">
        <v>26</v>
      </c>
      <c r="F8" s="479"/>
      <c r="G8" s="479"/>
      <c r="H8" s="180">
        <v>12</v>
      </c>
      <c r="I8" s="180">
        <v>9</v>
      </c>
      <c r="J8" s="180">
        <v>20</v>
      </c>
      <c r="K8" s="180">
        <v>30</v>
      </c>
      <c r="L8" s="180">
        <v>12</v>
      </c>
      <c r="M8" s="479"/>
      <c r="N8" s="479"/>
      <c r="O8" s="180">
        <v>21</v>
      </c>
      <c r="P8" s="180">
        <v>27</v>
      </c>
      <c r="Q8" s="180">
        <v>24</v>
      </c>
      <c r="R8" s="180">
        <v>13</v>
      </c>
      <c r="S8" s="180">
        <v>16</v>
      </c>
      <c r="T8" s="479"/>
      <c r="U8" s="479"/>
      <c r="V8" s="180">
        <v>18</v>
      </c>
      <c r="W8" s="180">
        <v>11</v>
      </c>
      <c r="X8" s="180">
        <v>15</v>
      </c>
      <c r="Y8" s="180">
        <v>15</v>
      </c>
      <c r="Z8" s="180">
        <v>12</v>
      </c>
      <c r="AA8" s="479"/>
      <c r="AB8" s="479"/>
      <c r="AC8" s="180">
        <v>18</v>
      </c>
      <c r="AD8" s="180">
        <v>20</v>
      </c>
      <c r="AE8" s="180">
        <v>10</v>
      </c>
      <c r="AF8" s="180">
        <v>20</v>
      </c>
      <c r="AG8" s="180">
        <v>6</v>
      </c>
      <c r="AH8" s="493">
        <f>SUM(C8:AG8)</f>
        <v>394</v>
      </c>
    </row>
    <row r="9" spans="1:34" ht="30" customHeight="1" thickBot="1">
      <c r="A9" s="518" t="s">
        <v>19</v>
      </c>
      <c r="B9" s="519"/>
      <c r="C9" s="296">
        <f t="shared" ref="C9:AH9" si="0">SUM(C7:C8)</f>
        <v>67</v>
      </c>
      <c r="D9" s="296">
        <f t="shared" si="0"/>
        <v>28</v>
      </c>
      <c r="E9" s="296">
        <f t="shared" si="0"/>
        <v>34</v>
      </c>
      <c r="F9" s="296">
        <f t="shared" si="0"/>
        <v>0</v>
      </c>
      <c r="G9" s="296">
        <f t="shared" si="0"/>
        <v>0</v>
      </c>
      <c r="H9" s="296">
        <f t="shared" si="0"/>
        <v>13</v>
      </c>
      <c r="I9" s="296">
        <f t="shared" si="0"/>
        <v>9</v>
      </c>
      <c r="J9" s="296">
        <f t="shared" si="0"/>
        <v>49</v>
      </c>
      <c r="K9" s="296">
        <f t="shared" si="0"/>
        <v>44</v>
      </c>
      <c r="L9" s="296">
        <f t="shared" si="0"/>
        <v>32</v>
      </c>
      <c r="M9" s="296">
        <f t="shared" si="0"/>
        <v>0</v>
      </c>
      <c r="N9" s="296">
        <f t="shared" si="0"/>
        <v>0</v>
      </c>
      <c r="O9" s="296">
        <f t="shared" si="0"/>
        <v>38</v>
      </c>
      <c r="P9" s="296">
        <f t="shared" si="0"/>
        <v>44</v>
      </c>
      <c r="Q9" s="296">
        <f t="shared" si="0"/>
        <v>33</v>
      </c>
      <c r="R9" s="296">
        <f t="shared" si="0"/>
        <v>33</v>
      </c>
      <c r="S9" s="296">
        <f t="shared" si="0"/>
        <v>28</v>
      </c>
      <c r="T9" s="296">
        <f t="shared" si="0"/>
        <v>0</v>
      </c>
      <c r="U9" s="296">
        <f t="shared" si="0"/>
        <v>0</v>
      </c>
      <c r="V9" s="296">
        <f t="shared" si="0"/>
        <v>18</v>
      </c>
      <c r="W9" s="296">
        <f t="shared" si="0"/>
        <v>27</v>
      </c>
      <c r="X9" s="296">
        <f t="shared" si="0"/>
        <v>20</v>
      </c>
      <c r="Y9" s="296">
        <f t="shared" si="0"/>
        <v>22</v>
      </c>
      <c r="Z9" s="296">
        <f t="shared" si="0"/>
        <v>19</v>
      </c>
      <c r="AA9" s="296">
        <f t="shared" si="0"/>
        <v>0</v>
      </c>
      <c r="AB9" s="296">
        <f t="shared" si="0"/>
        <v>0</v>
      </c>
      <c r="AC9" s="296">
        <f t="shared" si="0"/>
        <v>22</v>
      </c>
      <c r="AD9" s="296">
        <f t="shared" si="0"/>
        <v>23</v>
      </c>
      <c r="AE9" s="296">
        <f t="shared" si="0"/>
        <v>10</v>
      </c>
      <c r="AF9" s="296">
        <f t="shared" si="0"/>
        <v>21</v>
      </c>
      <c r="AG9" s="296">
        <f t="shared" si="0"/>
        <v>6</v>
      </c>
      <c r="AH9" s="290">
        <f t="shared" si="0"/>
        <v>640</v>
      </c>
    </row>
    <row r="10" spans="1:34" ht="30" customHeight="1">
      <c r="A10" s="409"/>
      <c r="B10" s="409"/>
      <c r="C10" s="496">
        <f>SUM(C9/2)</f>
        <v>33.5</v>
      </c>
      <c r="D10" s="496">
        <f t="shared" ref="D10:AG10" si="1">SUM(D9/2)</f>
        <v>14</v>
      </c>
      <c r="E10" s="496">
        <f t="shared" si="1"/>
        <v>17</v>
      </c>
      <c r="F10" s="496">
        <f t="shared" si="1"/>
        <v>0</v>
      </c>
      <c r="G10" s="496">
        <f t="shared" si="1"/>
        <v>0</v>
      </c>
      <c r="H10" s="496">
        <f t="shared" si="1"/>
        <v>6.5</v>
      </c>
      <c r="I10" s="496">
        <f t="shared" si="1"/>
        <v>4.5</v>
      </c>
      <c r="J10" s="496">
        <f t="shared" si="1"/>
        <v>24.5</v>
      </c>
      <c r="K10" s="496">
        <f t="shared" si="1"/>
        <v>22</v>
      </c>
      <c r="L10" s="496">
        <f t="shared" si="1"/>
        <v>16</v>
      </c>
      <c r="M10" s="496">
        <f t="shared" si="1"/>
        <v>0</v>
      </c>
      <c r="N10" s="496">
        <f t="shared" si="1"/>
        <v>0</v>
      </c>
      <c r="O10" s="496">
        <f t="shared" si="1"/>
        <v>19</v>
      </c>
      <c r="P10" s="496">
        <f t="shared" si="1"/>
        <v>22</v>
      </c>
      <c r="Q10" s="496">
        <f t="shared" si="1"/>
        <v>16.5</v>
      </c>
      <c r="R10" s="496">
        <f t="shared" si="1"/>
        <v>16.5</v>
      </c>
      <c r="S10" s="496">
        <f t="shared" si="1"/>
        <v>14</v>
      </c>
      <c r="T10" s="496">
        <f t="shared" si="1"/>
        <v>0</v>
      </c>
      <c r="U10" s="496">
        <f t="shared" si="1"/>
        <v>0</v>
      </c>
      <c r="V10" s="496">
        <f t="shared" si="1"/>
        <v>9</v>
      </c>
      <c r="W10" s="496">
        <f t="shared" si="1"/>
        <v>13.5</v>
      </c>
      <c r="X10" s="496">
        <f t="shared" si="1"/>
        <v>10</v>
      </c>
      <c r="Y10" s="496">
        <f t="shared" si="1"/>
        <v>11</v>
      </c>
      <c r="Z10" s="496">
        <f t="shared" si="1"/>
        <v>9.5</v>
      </c>
      <c r="AA10" s="496">
        <f t="shared" si="1"/>
        <v>0</v>
      </c>
      <c r="AB10" s="496">
        <f t="shared" si="1"/>
        <v>0</v>
      </c>
      <c r="AC10" s="496">
        <f t="shared" si="1"/>
        <v>11</v>
      </c>
      <c r="AD10" s="496">
        <f t="shared" si="1"/>
        <v>11.5</v>
      </c>
      <c r="AE10" s="496">
        <f t="shared" si="1"/>
        <v>5</v>
      </c>
      <c r="AF10" s="496">
        <f t="shared" si="1"/>
        <v>10.5</v>
      </c>
      <c r="AG10" s="496">
        <f t="shared" si="1"/>
        <v>3</v>
      </c>
      <c r="AH10" s="424"/>
    </row>
    <row r="11" spans="1:34" ht="9.9499999999999993" customHeight="1">
      <c r="A11" s="409"/>
      <c r="B11" s="409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24"/>
    </row>
    <row r="12" spans="1:34" ht="35.1" customHeight="1">
      <c r="A12" s="409"/>
      <c r="B12" s="514" t="s">
        <v>465</v>
      </c>
      <c r="C12" s="494">
        <v>34</v>
      </c>
      <c r="D12" s="494">
        <v>14</v>
      </c>
      <c r="E12" s="494">
        <v>17</v>
      </c>
      <c r="F12" s="494"/>
      <c r="G12" s="494"/>
      <c r="H12" s="494">
        <v>7</v>
      </c>
      <c r="I12" s="494">
        <v>5</v>
      </c>
      <c r="J12" s="494">
        <v>25</v>
      </c>
      <c r="K12" s="494">
        <v>22</v>
      </c>
      <c r="L12" s="494">
        <v>16</v>
      </c>
      <c r="M12" s="494"/>
      <c r="N12" s="494"/>
      <c r="O12" s="494">
        <v>19</v>
      </c>
      <c r="P12" s="494">
        <v>22</v>
      </c>
      <c r="Q12" s="494">
        <v>17</v>
      </c>
      <c r="R12" s="494">
        <v>17</v>
      </c>
      <c r="S12" s="494">
        <v>14</v>
      </c>
      <c r="T12" s="494"/>
      <c r="U12" s="494"/>
      <c r="V12" s="494">
        <v>9</v>
      </c>
      <c r="W12" s="494">
        <v>14</v>
      </c>
      <c r="X12" s="494">
        <v>10</v>
      </c>
      <c r="Y12" s="494">
        <v>11</v>
      </c>
      <c r="Z12" s="494">
        <v>10</v>
      </c>
      <c r="AA12" s="494"/>
      <c r="AB12" s="494"/>
      <c r="AC12" s="494">
        <v>11</v>
      </c>
      <c r="AD12" s="494">
        <v>12</v>
      </c>
      <c r="AE12" s="494">
        <v>5</v>
      </c>
      <c r="AF12" s="494">
        <v>11</v>
      </c>
      <c r="AG12" s="494">
        <v>3</v>
      </c>
      <c r="AH12" s="424"/>
    </row>
    <row r="13" spans="1:34" ht="35.1" customHeight="1">
      <c r="A13" s="409"/>
      <c r="B13" s="498" t="s">
        <v>466</v>
      </c>
      <c r="C13" s="495">
        <v>33</v>
      </c>
      <c r="D13" s="495">
        <v>14</v>
      </c>
      <c r="E13" s="495">
        <v>17</v>
      </c>
      <c r="F13" s="495"/>
      <c r="G13" s="495"/>
      <c r="H13" s="495">
        <v>6</v>
      </c>
      <c r="I13" s="495">
        <v>4</v>
      </c>
      <c r="J13" s="495">
        <v>24</v>
      </c>
      <c r="K13" s="495">
        <v>22</v>
      </c>
      <c r="L13" s="495">
        <v>16</v>
      </c>
      <c r="M13" s="495"/>
      <c r="N13" s="495"/>
      <c r="O13" s="495">
        <v>19</v>
      </c>
      <c r="P13" s="495">
        <v>22</v>
      </c>
      <c r="Q13" s="495">
        <v>16</v>
      </c>
      <c r="R13" s="495">
        <v>16</v>
      </c>
      <c r="S13" s="495">
        <v>14</v>
      </c>
      <c r="T13" s="495"/>
      <c r="U13" s="495"/>
      <c r="V13" s="495">
        <v>9</v>
      </c>
      <c r="W13" s="495">
        <v>13</v>
      </c>
      <c r="X13" s="495">
        <v>10</v>
      </c>
      <c r="Y13" s="495">
        <v>11</v>
      </c>
      <c r="Z13" s="495">
        <v>9</v>
      </c>
      <c r="AA13" s="495"/>
      <c r="AB13" s="495"/>
      <c r="AC13" s="495">
        <v>11</v>
      </c>
      <c r="AD13" s="495">
        <v>11</v>
      </c>
      <c r="AE13" s="495">
        <v>5</v>
      </c>
      <c r="AF13" s="495">
        <v>10</v>
      </c>
      <c r="AG13" s="495">
        <v>3</v>
      </c>
      <c r="AH13" s="424"/>
    </row>
    <row r="14" spans="1:34" ht="30" customHeight="1">
      <c r="A14" s="409"/>
      <c r="B14" s="409"/>
      <c r="C14" s="424">
        <f>SUM(C12:C13)</f>
        <v>67</v>
      </c>
      <c r="D14" s="424">
        <f t="shared" ref="D14:AG14" si="2">SUM(D12:D13)</f>
        <v>28</v>
      </c>
      <c r="E14" s="424">
        <f t="shared" si="2"/>
        <v>34</v>
      </c>
      <c r="F14" s="424">
        <f t="shared" si="2"/>
        <v>0</v>
      </c>
      <c r="G14" s="424">
        <f t="shared" si="2"/>
        <v>0</v>
      </c>
      <c r="H14" s="424">
        <f t="shared" si="2"/>
        <v>13</v>
      </c>
      <c r="I14" s="424">
        <f t="shared" si="2"/>
        <v>9</v>
      </c>
      <c r="J14" s="424">
        <f t="shared" si="2"/>
        <v>49</v>
      </c>
      <c r="K14" s="424">
        <f t="shared" si="2"/>
        <v>44</v>
      </c>
      <c r="L14" s="424">
        <f t="shared" si="2"/>
        <v>32</v>
      </c>
      <c r="M14" s="424">
        <f t="shared" si="2"/>
        <v>0</v>
      </c>
      <c r="N14" s="424">
        <f t="shared" si="2"/>
        <v>0</v>
      </c>
      <c r="O14" s="424">
        <f t="shared" si="2"/>
        <v>38</v>
      </c>
      <c r="P14" s="424">
        <f t="shared" si="2"/>
        <v>44</v>
      </c>
      <c r="Q14" s="424">
        <f t="shared" si="2"/>
        <v>33</v>
      </c>
      <c r="R14" s="424">
        <f t="shared" si="2"/>
        <v>33</v>
      </c>
      <c r="S14" s="424">
        <f t="shared" si="2"/>
        <v>28</v>
      </c>
      <c r="T14" s="424">
        <f t="shared" si="2"/>
        <v>0</v>
      </c>
      <c r="U14" s="424">
        <f t="shared" si="2"/>
        <v>0</v>
      </c>
      <c r="V14" s="424">
        <f t="shared" si="2"/>
        <v>18</v>
      </c>
      <c r="W14" s="424">
        <f t="shared" si="2"/>
        <v>27</v>
      </c>
      <c r="X14" s="424">
        <f t="shared" si="2"/>
        <v>20</v>
      </c>
      <c r="Y14" s="424">
        <f t="shared" si="2"/>
        <v>22</v>
      </c>
      <c r="Z14" s="424">
        <f t="shared" si="2"/>
        <v>19</v>
      </c>
      <c r="AA14" s="424">
        <f t="shared" si="2"/>
        <v>0</v>
      </c>
      <c r="AB14" s="424">
        <f t="shared" si="2"/>
        <v>0</v>
      </c>
      <c r="AC14" s="424">
        <f t="shared" si="2"/>
        <v>22</v>
      </c>
      <c r="AD14" s="424">
        <f t="shared" si="2"/>
        <v>23</v>
      </c>
      <c r="AE14" s="424">
        <f t="shared" si="2"/>
        <v>10</v>
      </c>
      <c r="AF14" s="424">
        <f t="shared" si="2"/>
        <v>21</v>
      </c>
      <c r="AG14" s="424">
        <f t="shared" si="2"/>
        <v>6</v>
      </c>
      <c r="AH14" s="424">
        <f>SUM(C14:AG14)</f>
        <v>640</v>
      </c>
    </row>
    <row r="15" spans="1:34" ht="20.100000000000001" customHeight="1">
      <c r="A15" s="409"/>
      <c r="B15" s="409"/>
      <c r="C15" s="410"/>
      <c r="D15" s="410"/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0"/>
      <c r="T15" s="410"/>
      <c r="U15" s="410"/>
      <c r="V15" s="410"/>
      <c r="W15" s="410"/>
      <c r="X15" s="410"/>
      <c r="Y15" s="410"/>
      <c r="Z15" s="410"/>
      <c r="AA15" s="410"/>
      <c r="AB15" s="410"/>
      <c r="AC15" s="410"/>
      <c r="AD15" s="410"/>
      <c r="AE15" s="410"/>
      <c r="AF15" s="410"/>
      <c r="AG15" s="410"/>
      <c r="AH15" s="424"/>
    </row>
    <row r="16" spans="1:34" ht="20.100000000000001" customHeight="1">
      <c r="A16" s="409"/>
      <c r="B16" s="409"/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  <c r="T16" s="410"/>
      <c r="U16" s="410"/>
      <c r="V16" s="410"/>
      <c r="W16" s="410"/>
      <c r="X16" s="530" t="s">
        <v>426</v>
      </c>
      <c r="Y16" s="531"/>
      <c r="Z16" s="531"/>
      <c r="AA16" s="531"/>
      <c r="AB16" s="531"/>
      <c r="AC16" s="531"/>
      <c r="AD16" s="531"/>
      <c r="AE16" s="531"/>
      <c r="AF16" s="531"/>
      <c r="AG16" s="410"/>
      <c r="AH16" s="424"/>
    </row>
    <row r="17" spans="1:34" ht="20.100000000000001" customHeight="1">
      <c r="A17" s="409"/>
      <c r="B17" s="409"/>
      <c r="C17" s="410"/>
      <c r="D17" s="410"/>
      <c r="E17" s="410"/>
      <c r="F17" s="410"/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532" t="s">
        <v>319</v>
      </c>
      <c r="Y17" s="533"/>
      <c r="Z17" s="533"/>
      <c r="AA17" s="533"/>
      <c r="AB17" s="533"/>
      <c r="AC17" s="533"/>
      <c r="AD17" s="533"/>
      <c r="AE17" s="533"/>
      <c r="AF17" s="533"/>
      <c r="AG17" s="410"/>
      <c r="AH17" s="424"/>
    </row>
    <row r="18" spans="1:34" ht="20.100000000000001" customHeight="1">
      <c r="A18" s="409"/>
      <c r="B18" s="409"/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/>
      <c r="Y18"/>
      <c r="Z18"/>
      <c r="AA18"/>
      <c r="AB18"/>
      <c r="AC18"/>
      <c r="AD18"/>
      <c r="AE18"/>
      <c r="AF18"/>
      <c r="AG18" s="410"/>
      <c r="AH18" s="424"/>
    </row>
    <row r="19" spans="1:34" ht="20.100000000000001" customHeight="1">
      <c r="A19" s="409"/>
      <c r="B19" s="409"/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/>
      <c r="Y19"/>
      <c r="Z19"/>
      <c r="AA19"/>
      <c r="AB19"/>
      <c r="AC19"/>
      <c r="AD19"/>
      <c r="AE19"/>
      <c r="AF19"/>
      <c r="AG19" s="410"/>
      <c r="AH19" s="424"/>
    </row>
    <row r="20" spans="1:34" ht="20.100000000000001" customHeight="1">
      <c r="A20" s="409"/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534" t="s">
        <v>341</v>
      </c>
      <c r="Y20" s="534"/>
      <c r="Z20" s="534"/>
      <c r="AA20" s="534"/>
      <c r="AB20" s="534"/>
      <c r="AC20" s="534"/>
      <c r="AD20" s="534"/>
      <c r="AE20" s="534"/>
      <c r="AF20" s="534"/>
      <c r="AG20" s="410"/>
      <c r="AH20" s="424"/>
    </row>
    <row r="21" spans="1:34" ht="20.100000000000001" customHeight="1">
      <c r="A21" s="409"/>
      <c r="B21" s="409"/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535" t="s">
        <v>321</v>
      </c>
      <c r="Y21" s="535"/>
      <c r="Z21" s="535"/>
      <c r="AA21" s="535"/>
      <c r="AB21" s="535"/>
      <c r="AC21" s="535"/>
      <c r="AD21" s="535"/>
      <c r="AE21" s="535"/>
      <c r="AF21" s="535"/>
      <c r="AG21" s="410"/>
      <c r="AH21" s="424"/>
    </row>
    <row r="22" spans="1:34" ht="20.100000000000001" customHeight="1">
      <c r="A22" s="409"/>
      <c r="B22" s="409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10"/>
      <c r="AG22" s="410"/>
      <c r="AH22" s="424"/>
    </row>
    <row r="23" spans="1:34" ht="20.100000000000001" customHeight="1">
      <c r="A23" s="409"/>
      <c r="B23" s="409"/>
      <c r="C23" s="410"/>
      <c r="D23" s="410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410"/>
      <c r="AA23" s="410"/>
      <c r="AB23" s="410"/>
      <c r="AC23" s="410"/>
      <c r="AD23" s="410"/>
      <c r="AE23" s="410"/>
      <c r="AF23" s="410"/>
      <c r="AG23" s="410"/>
      <c r="AH23" s="424"/>
    </row>
    <row r="24" spans="1:34" ht="20.100000000000001" customHeight="1">
      <c r="A24" s="409"/>
      <c r="B24" s="409"/>
      <c r="C24" s="410"/>
      <c r="D24" s="41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0"/>
      <c r="AH24" s="424"/>
    </row>
    <row r="25" spans="1:34" ht="20.100000000000001" customHeight="1">
      <c r="A25" s="409"/>
      <c r="B25" s="409"/>
      <c r="C25" s="410"/>
      <c r="D25" s="410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410"/>
      <c r="AA25" s="410"/>
      <c r="AB25" s="410"/>
      <c r="AC25" s="410"/>
      <c r="AD25" s="410"/>
      <c r="AE25" s="410"/>
      <c r="AF25" s="410"/>
      <c r="AG25" s="410"/>
      <c r="AH25" s="424"/>
    </row>
    <row r="26" spans="1:34" ht="20.100000000000001" customHeight="1">
      <c r="A26" s="409"/>
      <c r="B26" s="409"/>
      <c r="C26" s="410"/>
      <c r="D26" s="410"/>
      <c r="E26" s="410"/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0"/>
      <c r="AA26" s="410"/>
      <c r="AB26" s="410"/>
      <c r="AC26" s="410"/>
      <c r="AD26" s="410"/>
      <c r="AE26" s="410"/>
      <c r="AF26" s="410"/>
      <c r="AG26" s="410"/>
      <c r="AH26" s="424"/>
    </row>
    <row r="27" spans="1:34" ht="20.100000000000001" customHeight="1">
      <c r="A27" s="409"/>
      <c r="B27" s="409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410"/>
      <c r="Z27" s="410"/>
      <c r="AA27" s="410"/>
      <c r="AB27" s="410"/>
      <c r="AC27" s="410"/>
      <c r="AD27" s="410"/>
      <c r="AE27" s="410"/>
      <c r="AF27" s="410"/>
      <c r="AG27" s="410"/>
      <c r="AH27" s="424"/>
    </row>
    <row r="28" spans="1:34" ht="20.100000000000001" customHeight="1">
      <c r="A28" s="409"/>
      <c r="B28" s="409"/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410"/>
      <c r="Y28" s="410"/>
      <c r="Z28" s="410"/>
      <c r="AA28" s="410"/>
      <c r="AB28" s="410"/>
      <c r="AC28" s="410"/>
      <c r="AD28" s="410"/>
      <c r="AE28" s="410"/>
      <c r="AF28" s="410"/>
      <c r="AG28" s="410"/>
      <c r="AH28" s="424"/>
    </row>
    <row r="29" spans="1:34" ht="20.100000000000001" customHeight="1">
      <c r="A29" s="409"/>
      <c r="B29" s="409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0"/>
      <c r="AG29" s="410"/>
      <c r="AH29" s="424"/>
    </row>
    <row r="30" spans="1:34" ht="20.100000000000001" customHeight="1">
      <c r="A30" s="409"/>
      <c r="B30" s="409"/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410"/>
      <c r="Y30" s="410"/>
      <c r="Z30" s="410"/>
      <c r="AA30" s="410"/>
      <c r="AB30" s="410"/>
      <c r="AC30" s="410"/>
      <c r="AD30" s="410"/>
      <c r="AE30" s="410"/>
      <c r="AF30" s="410"/>
      <c r="AG30" s="410"/>
      <c r="AH30" s="424"/>
    </row>
    <row r="31" spans="1:34" ht="20.100000000000001" customHeight="1">
      <c r="A31" s="409"/>
      <c r="B31" s="409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410"/>
      <c r="Y31" s="410"/>
      <c r="Z31" s="410"/>
      <c r="AA31" s="410"/>
      <c r="AB31" s="410"/>
      <c r="AC31" s="410"/>
      <c r="AD31" s="410"/>
      <c r="AE31" s="410"/>
      <c r="AF31" s="410"/>
      <c r="AG31" s="410"/>
      <c r="AH31" s="424"/>
    </row>
    <row r="32" spans="1:34" ht="20.100000000000001" customHeight="1">
      <c r="A32" s="409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10"/>
      <c r="Z32" s="410"/>
      <c r="AA32" s="410"/>
      <c r="AB32" s="410"/>
      <c r="AC32" s="410"/>
      <c r="AD32" s="410"/>
      <c r="AE32" s="410"/>
      <c r="AF32" s="410"/>
      <c r="AG32" s="410"/>
      <c r="AH32" s="424"/>
    </row>
    <row r="33" spans="1:34" ht="20.100000000000001" customHeight="1">
      <c r="A33" s="409"/>
      <c r="B33" s="524" t="s">
        <v>449</v>
      </c>
      <c r="C33" s="524"/>
      <c r="D33" s="524"/>
      <c r="E33" s="524"/>
      <c r="F33" s="524"/>
      <c r="G33" s="524"/>
      <c r="H33" s="524"/>
      <c r="I33" s="524"/>
      <c r="J33" s="524"/>
      <c r="K33" s="524"/>
      <c r="L33" s="524"/>
      <c r="M33" s="524"/>
      <c r="N33" s="524"/>
      <c r="O33" s="524"/>
      <c r="P33" s="524"/>
      <c r="Q33" s="524"/>
      <c r="R33" s="524"/>
      <c r="S33" s="524"/>
      <c r="T33" s="524"/>
      <c r="U33" s="524"/>
      <c r="V33" s="524"/>
      <c r="W33" s="524"/>
      <c r="X33" s="524"/>
      <c r="Y33" s="524"/>
      <c r="Z33" s="524"/>
      <c r="AA33" s="524"/>
      <c r="AB33" s="524"/>
      <c r="AC33" s="524"/>
      <c r="AD33" s="524"/>
      <c r="AE33" s="524"/>
      <c r="AF33" s="524"/>
      <c r="AG33" s="524"/>
      <c r="AH33" s="524"/>
    </row>
    <row r="34" spans="1:34" ht="20.100000000000001" customHeight="1">
      <c r="A34" s="409"/>
      <c r="B34" s="525" t="s">
        <v>450</v>
      </c>
      <c r="C34" s="525"/>
      <c r="D34" s="525"/>
      <c r="E34" s="525"/>
      <c r="F34" s="525"/>
      <c r="G34" s="525"/>
      <c r="H34" s="525"/>
      <c r="I34" s="525"/>
      <c r="J34" s="525"/>
      <c r="K34" s="525"/>
      <c r="L34" s="525"/>
      <c r="M34" s="525"/>
      <c r="N34" s="525"/>
      <c r="O34" s="525"/>
      <c r="P34" s="525"/>
      <c r="Q34" s="525"/>
      <c r="R34" s="525"/>
      <c r="S34" s="525"/>
      <c r="T34" s="525"/>
      <c r="U34" s="525"/>
      <c r="V34" s="525"/>
      <c r="W34" s="525"/>
      <c r="X34" s="525"/>
      <c r="Y34" s="525"/>
      <c r="Z34" s="525"/>
      <c r="AA34" s="525"/>
      <c r="AB34" s="525"/>
      <c r="AC34" s="525"/>
      <c r="AD34" s="525"/>
      <c r="AE34" s="525"/>
      <c r="AF34" s="525"/>
      <c r="AG34" s="525"/>
      <c r="AH34" s="525"/>
    </row>
    <row r="35" spans="1:34" ht="20.100000000000001" customHeight="1">
      <c r="A35" s="409"/>
      <c r="B35" s="524" t="s">
        <v>463</v>
      </c>
      <c r="C35" s="524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524"/>
      <c r="X35" s="524"/>
      <c r="Y35" s="524"/>
      <c r="Z35" s="524"/>
      <c r="AA35" s="524"/>
      <c r="AB35" s="524"/>
      <c r="AC35" s="524"/>
      <c r="AD35" s="524"/>
      <c r="AE35" s="524"/>
      <c r="AF35" s="524"/>
      <c r="AG35" s="524"/>
      <c r="AH35" s="524"/>
    </row>
    <row r="36" spans="1:34" ht="20.100000000000001" customHeight="1" thickBot="1">
      <c r="A36" s="409"/>
      <c r="B36" s="409"/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0"/>
      <c r="X36" s="410"/>
      <c r="Y36" s="410"/>
      <c r="Z36" s="410"/>
      <c r="AA36" s="410"/>
      <c r="AB36" s="410"/>
      <c r="AC36" s="410"/>
      <c r="AD36" s="410"/>
      <c r="AE36" s="410"/>
      <c r="AF36" s="410"/>
      <c r="AG36" s="410"/>
      <c r="AH36" s="424"/>
    </row>
    <row r="37" spans="1:34" ht="20.100000000000001" customHeight="1" thickBot="1">
      <c r="A37" s="520" t="s">
        <v>14</v>
      </c>
      <c r="B37" s="522" t="s">
        <v>320</v>
      </c>
      <c r="C37" s="526" t="s">
        <v>184</v>
      </c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7"/>
      <c r="Z37" s="527"/>
      <c r="AA37" s="527"/>
      <c r="AB37" s="527"/>
      <c r="AC37" s="527"/>
      <c r="AD37" s="527"/>
      <c r="AE37" s="527"/>
      <c r="AF37" s="527"/>
      <c r="AG37" s="527"/>
      <c r="AH37" s="528" t="s">
        <v>19</v>
      </c>
    </row>
    <row r="38" spans="1:34" ht="20.100000000000001" customHeight="1" thickBot="1">
      <c r="A38" s="521"/>
      <c r="B38" s="523"/>
      <c r="C38" s="490">
        <v>1</v>
      </c>
      <c r="D38" s="486">
        <v>2</v>
      </c>
      <c r="E38" s="486">
        <v>3</v>
      </c>
      <c r="F38" s="486">
        <v>4</v>
      </c>
      <c r="G38" s="486">
        <v>5</v>
      </c>
      <c r="H38" s="486">
        <v>6</v>
      </c>
      <c r="I38" s="486">
        <v>7</v>
      </c>
      <c r="J38" s="486">
        <v>8</v>
      </c>
      <c r="K38" s="486">
        <v>9</v>
      </c>
      <c r="L38" s="486">
        <v>10</v>
      </c>
      <c r="M38" s="486">
        <v>11</v>
      </c>
      <c r="N38" s="486">
        <v>12</v>
      </c>
      <c r="O38" s="486">
        <v>13</v>
      </c>
      <c r="P38" s="486">
        <v>14</v>
      </c>
      <c r="Q38" s="486">
        <v>15</v>
      </c>
      <c r="R38" s="486">
        <v>16</v>
      </c>
      <c r="S38" s="486">
        <v>17</v>
      </c>
      <c r="T38" s="486">
        <v>18</v>
      </c>
      <c r="U38" s="486">
        <v>19</v>
      </c>
      <c r="V38" s="486">
        <v>20</v>
      </c>
      <c r="W38" s="486">
        <v>21</v>
      </c>
      <c r="X38" s="486">
        <v>22</v>
      </c>
      <c r="Y38" s="486">
        <v>23</v>
      </c>
      <c r="Z38" s="486">
        <v>24</v>
      </c>
      <c r="AA38" s="486">
        <v>25</v>
      </c>
      <c r="AB38" s="486">
        <v>26</v>
      </c>
      <c r="AC38" s="486">
        <v>27</v>
      </c>
      <c r="AD38" s="486">
        <v>28</v>
      </c>
      <c r="AE38" s="486">
        <v>29</v>
      </c>
      <c r="AF38" s="486">
        <v>30</v>
      </c>
      <c r="AG38" s="492">
        <v>31</v>
      </c>
      <c r="AH38" s="529"/>
    </row>
    <row r="39" spans="1:34" ht="21" customHeight="1">
      <c r="A39" s="484">
        <v>1</v>
      </c>
      <c r="B39" s="489" t="s">
        <v>384</v>
      </c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  <c r="S39" s="505"/>
      <c r="T39" s="505"/>
      <c r="U39" s="505"/>
      <c r="V39" s="505"/>
      <c r="W39" s="505"/>
      <c r="X39" s="505"/>
      <c r="Y39" s="505"/>
      <c r="Z39" s="505"/>
      <c r="AA39" s="505"/>
      <c r="AB39" s="505"/>
      <c r="AC39" s="505"/>
      <c r="AD39" s="505"/>
      <c r="AE39" s="505"/>
      <c r="AF39" s="505"/>
      <c r="AG39" s="505"/>
      <c r="AH39" s="503">
        <f>SUM(C39:AG39)</f>
        <v>0</v>
      </c>
    </row>
    <row r="40" spans="1:34" ht="21" customHeight="1">
      <c r="A40" s="487">
        <v>2</v>
      </c>
      <c r="B40" s="488" t="s">
        <v>383</v>
      </c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503">
        <f t="shared" ref="AH40:AH54" si="3">SUM(C40:AG40)</f>
        <v>0</v>
      </c>
    </row>
    <row r="41" spans="1:34" ht="21" customHeight="1">
      <c r="A41" s="487">
        <v>3</v>
      </c>
      <c r="B41" s="488" t="s">
        <v>382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503">
        <f t="shared" si="3"/>
        <v>0</v>
      </c>
    </row>
    <row r="42" spans="1:34" ht="21" customHeight="1">
      <c r="A42" s="487">
        <v>4</v>
      </c>
      <c r="B42" s="488" t="s">
        <v>451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503">
        <f t="shared" si="3"/>
        <v>0</v>
      </c>
    </row>
    <row r="43" spans="1:34" ht="21" customHeight="1">
      <c r="A43" s="487">
        <v>5</v>
      </c>
      <c r="B43" s="488" t="s">
        <v>452</v>
      </c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503">
        <f t="shared" si="3"/>
        <v>0</v>
      </c>
    </row>
    <row r="44" spans="1:34" ht="21" customHeight="1">
      <c r="A44" s="487">
        <v>6</v>
      </c>
      <c r="B44" s="488" t="s">
        <v>453</v>
      </c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503">
        <f t="shared" si="3"/>
        <v>0</v>
      </c>
    </row>
    <row r="45" spans="1:34" ht="21" customHeight="1">
      <c r="A45" s="487">
        <v>7</v>
      </c>
      <c r="B45" s="488" t="s">
        <v>454</v>
      </c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503">
        <f t="shared" si="3"/>
        <v>0</v>
      </c>
    </row>
    <row r="46" spans="1:34" ht="21" customHeight="1">
      <c r="A46" s="487">
        <v>8</v>
      </c>
      <c r="B46" s="488" t="s">
        <v>367</v>
      </c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503">
        <f t="shared" si="3"/>
        <v>0</v>
      </c>
    </row>
    <row r="47" spans="1:34" ht="21" customHeight="1">
      <c r="A47" s="487">
        <v>9</v>
      </c>
      <c r="B47" s="488" t="s">
        <v>455</v>
      </c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503">
        <f t="shared" si="3"/>
        <v>0</v>
      </c>
    </row>
    <row r="48" spans="1:34" ht="21" customHeight="1">
      <c r="A48" s="487">
        <v>10</v>
      </c>
      <c r="B48" s="488" t="s">
        <v>365</v>
      </c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503">
        <f t="shared" si="3"/>
        <v>0</v>
      </c>
    </row>
    <row r="49" spans="1:34" ht="21" customHeight="1">
      <c r="A49" s="487">
        <v>11</v>
      </c>
      <c r="B49" s="488" t="s">
        <v>456</v>
      </c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503">
        <f t="shared" si="3"/>
        <v>0</v>
      </c>
    </row>
    <row r="50" spans="1:34" ht="21" customHeight="1">
      <c r="A50" s="487">
        <v>12</v>
      </c>
      <c r="B50" s="488" t="s">
        <v>368</v>
      </c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503">
        <f t="shared" si="3"/>
        <v>0</v>
      </c>
    </row>
    <row r="51" spans="1:34" ht="21" customHeight="1">
      <c r="A51" s="487">
        <v>13</v>
      </c>
      <c r="B51" s="488" t="s">
        <v>457</v>
      </c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503">
        <f t="shared" si="3"/>
        <v>0</v>
      </c>
    </row>
    <row r="52" spans="1:34" ht="21" customHeight="1">
      <c r="A52" s="487">
        <v>14</v>
      </c>
      <c r="B52" s="488" t="s">
        <v>371</v>
      </c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503">
        <f t="shared" si="3"/>
        <v>0</v>
      </c>
    </row>
    <row r="53" spans="1:34" ht="21" customHeight="1">
      <c r="A53" s="487">
        <v>15</v>
      </c>
      <c r="B53" s="488" t="s">
        <v>458</v>
      </c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503">
        <f t="shared" si="3"/>
        <v>0</v>
      </c>
    </row>
    <row r="54" spans="1:34" ht="21" customHeight="1" thickBot="1">
      <c r="A54" s="487">
        <v>16</v>
      </c>
      <c r="B54" s="488" t="s">
        <v>459</v>
      </c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503">
        <f t="shared" si="3"/>
        <v>0</v>
      </c>
    </row>
    <row r="55" spans="1:34" ht="24.95" customHeight="1" thickBot="1">
      <c r="A55" s="518" t="s">
        <v>19</v>
      </c>
      <c r="B55" s="519"/>
      <c r="C55" s="296">
        <f t="shared" ref="C55:AG55" si="4">SUM(C39:C54)</f>
        <v>0</v>
      </c>
      <c r="D55" s="296">
        <f t="shared" si="4"/>
        <v>0</v>
      </c>
      <c r="E55" s="296">
        <f t="shared" si="4"/>
        <v>0</v>
      </c>
      <c r="F55" s="296">
        <f t="shared" si="4"/>
        <v>0</v>
      </c>
      <c r="G55" s="296">
        <f t="shared" si="4"/>
        <v>0</v>
      </c>
      <c r="H55" s="296">
        <f t="shared" si="4"/>
        <v>0</v>
      </c>
      <c r="I55" s="296">
        <f t="shared" si="4"/>
        <v>0</v>
      </c>
      <c r="J55" s="296">
        <f t="shared" si="4"/>
        <v>0</v>
      </c>
      <c r="K55" s="296">
        <f t="shared" si="4"/>
        <v>0</v>
      </c>
      <c r="L55" s="296">
        <f t="shared" si="4"/>
        <v>0</v>
      </c>
      <c r="M55" s="296">
        <f t="shared" si="4"/>
        <v>0</v>
      </c>
      <c r="N55" s="296">
        <f t="shared" si="4"/>
        <v>0</v>
      </c>
      <c r="O55" s="296">
        <f t="shared" si="4"/>
        <v>0</v>
      </c>
      <c r="P55" s="296">
        <f t="shared" si="4"/>
        <v>0</v>
      </c>
      <c r="Q55" s="296">
        <f t="shared" si="4"/>
        <v>0</v>
      </c>
      <c r="R55" s="296">
        <f t="shared" si="4"/>
        <v>0</v>
      </c>
      <c r="S55" s="296">
        <f t="shared" si="4"/>
        <v>0</v>
      </c>
      <c r="T55" s="296">
        <f t="shared" si="4"/>
        <v>0</v>
      </c>
      <c r="U55" s="296">
        <f t="shared" si="4"/>
        <v>0</v>
      </c>
      <c r="V55" s="296">
        <f t="shared" si="4"/>
        <v>0</v>
      </c>
      <c r="W55" s="296">
        <f t="shared" si="4"/>
        <v>0</v>
      </c>
      <c r="X55" s="296">
        <f t="shared" si="4"/>
        <v>0</v>
      </c>
      <c r="Y55" s="296">
        <f t="shared" si="4"/>
        <v>0</v>
      </c>
      <c r="Z55" s="296">
        <f t="shared" si="4"/>
        <v>0</v>
      </c>
      <c r="AA55" s="296">
        <f t="shared" si="4"/>
        <v>0</v>
      </c>
      <c r="AB55" s="296">
        <f t="shared" si="4"/>
        <v>0</v>
      </c>
      <c r="AC55" s="296">
        <f t="shared" si="4"/>
        <v>0</v>
      </c>
      <c r="AD55" s="296">
        <f t="shared" si="4"/>
        <v>0</v>
      </c>
      <c r="AE55" s="296">
        <f t="shared" si="4"/>
        <v>0</v>
      </c>
      <c r="AF55" s="296">
        <f t="shared" si="4"/>
        <v>0</v>
      </c>
      <c r="AG55" s="296">
        <f t="shared" si="4"/>
        <v>0</v>
      </c>
      <c r="AH55" s="290">
        <f>SUM(C55:AG55)</f>
        <v>0</v>
      </c>
    </row>
    <row r="56" spans="1:34" ht="24.95" customHeight="1">
      <c r="A56" s="409"/>
      <c r="B56" s="409"/>
      <c r="C56" s="502">
        <f>SUM(C55/2)</f>
        <v>0</v>
      </c>
      <c r="D56" s="502">
        <f t="shared" ref="D56:AG56" si="5">SUM(D55/2)</f>
        <v>0</v>
      </c>
      <c r="E56" s="502">
        <f t="shared" si="5"/>
        <v>0</v>
      </c>
      <c r="F56" s="502">
        <f t="shared" si="5"/>
        <v>0</v>
      </c>
      <c r="G56" s="502">
        <f t="shared" si="5"/>
        <v>0</v>
      </c>
      <c r="H56" s="502">
        <f t="shared" si="5"/>
        <v>0</v>
      </c>
      <c r="I56" s="502">
        <f t="shared" si="5"/>
        <v>0</v>
      </c>
      <c r="J56" s="502">
        <f t="shared" si="5"/>
        <v>0</v>
      </c>
      <c r="K56" s="502">
        <f t="shared" si="5"/>
        <v>0</v>
      </c>
      <c r="L56" s="502">
        <f t="shared" si="5"/>
        <v>0</v>
      </c>
      <c r="M56" s="502">
        <f t="shared" si="5"/>
        <v>0</v>
      </c>
      <c r="N56" s="502">
        <f t="shared" si="5"/>
        <v>0</v>
      </c>
      <c r="O56" s="502">
        <f t="shared" si="5"/>
        <v>0</v>
      </c>
      <c r="P56" s="502">
        <f t="shared" si="5"/>
        <v>0</v>
      </c>
      <c r="Q56" s="502">
        <f t="shared" si="5"/>
        <v>0</v>
      </c>
      <c r="R56" s="502">
        <f t="shared" si="5"/>
        <v>0</v>
      </c>
      <c r="S56" s="502">
        <f t="shared" si="5"/>
        <v>0</v>
      </c>
      <c r="T56" s="502">
        <f t="shared" si="5"/>
        <v>0</v>
      </c>
      <c r="U56" s="502">
        <f t="shared" si="5"/>
        <v>0</v>
      </c>
      <c r="V56" s="502">
        <f t="shared" si="5"/>
        <v>0</v>
      </c>
      <c r="W56" s="502">
        <f t="shared" si="5"/>
        <v>0</v>
      </c>
      <c r="X56" s="502">
        <f t="shared" si="5"/>
        <v>0</v>
      </c>
      <c r="Y56" s="502">
        <f t="shared" si="5"/>
        <v>0</v>
      </c>
      <c r="Z56" s="502">
        <f t="shared" si="5"/>
        <v>0</v>
      </c>
      <c r="AA56" s="502">
        <f t="shared" si="5"/>
        <v>0</v>
      </c>
      <c r="AB56" s="502">
        <f t="shared" si="5"/>
        <v>0</v>
      </c>
      <c r="AC56" s="502">
        <f t="shared" si="5"/>
        <v>0</v>
      </c>
      <c r="AD56" s="502">
        <f t="shared" si="5"/>
        <v>0</v>
      </c>
      <c r="AE56" s="502">
        <f t="shared" si="5"/>
        <v>0</v>
      </c>
      <c r="AF56" s="502">
        <f t="shared" si="5"/>
        <v>0</v>
      </c>
      <c r="AG56" s="502">
        <f t="shared" si="5"/>
        <v>0</v>
      </c>
      <c r="AH56" s="424"/>
    </row>
    <row r="57" spans="1:34" ht="20.100000000000001" customHeight="1">
      <c r="A57" s="409"/>
      <c r="B57" s="409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  <c r="W57" s="410"/>
      <c r="X57" s="410"/>
      <c r="Y57" s="410"/>
      <c r="Z57" s="410"/>
      <c r="AA57" s="410"/>
      <c r="AB57" s="410"/>
      <c r="AC57" s="410"/>
      <c r="AD57" s="410"/>
      <c r="AE57" s="410"/>
      <c r="AF57" s="410"/>
      <c r="AG57" s="410"/>
      <c r="AH57" s="424"/>
    </row>
    <row r="58" spans="1:34" ht="30" customHeight="1">
      <c r="A58" s="409"/>
      <c r="B58" s="497" t="s">
        <v>461</v>
      </c>
      <c r="C58" s="494">
        <v>23</v>
      </c>
      <c r="D58" s="494">
        <v>20</v>
      </c>
      <c r="E58" s="494">
        <v>36</v>
      </c>
      <c r="F58" s="494"/>
      <c r="G58" s="494"/>
      <c r="H58" s="494">
        <v>38</v>
      </c>
      <c r="I58" s="494">
        <v>67</v>
      </c>
      <c r="J58" s="494">
        <v>43</v>
      </c>
      <c r="K58" s="494">
        <v>39</v>
      </c>
      <c r="L58" s="494">
        <v>18</v>
      </c>
      <c r="M58" s="494"/>
      <c r="N58" s="494"/>
      <c r="O58" s="494">
        <v>34</v>
      </c>
      <c r="P58" s="494">
        <v>53</v>
      </c>
      <c r="Q58" s="494">
        <v>37</v>
      </c>
      <c r="R58" s="494">
        <v>40</v>
      </c>
      <c r="S58" s="494">
        <v>42</v>
      </c>
      <c r="T58" s="494"/>
      <c r="U58" s="494"/>
      <c r="V58" s="494">
        <v>61</v>
      </c>
      <c r="W58" s="494">
        <v>12</v>
      </c>
      <c r="X58" s="494">
        <v>43</v>
      </c>
      <c r="Y58" s="494">
        <v>38</v>
      </c>
      <c r="Z58" s="494">
        <v>68</v>
      </c>
      <c r="AA58" s="494"/>
      <c r="AB58" s="494"/>
      <c r="AC58" s="494">
        <v>37</v>
      </c>
      <c r="AD58" s="494">
        <v>16</v>
      </c>
      <c r="AE58" s="494">
        <v>44</v>
      </c>
      <c r="AF58" s="494">
        <v>93</v>
      </c>
      <c r="AG58" s="494"/>
      <c r="AH58" s="424"/>
    </row>
    <row r="59" spans="1:34" ht="15" customHeight="1">
      <c r="A59" s="409"/>
      <c r="B59" s="455"/>
      <c r="C59" s="424"/>
      <c r="D59" s="424"/>
      <c r="E59" s="424"/>
      <c r="F59" s="424"/>
      <c r="G59" s="424"/>
      <c r="H59" s="424"/>
      <c r="I59" s="424"/>
      <c r="J59" s="424"/>
      <c r="K59" s="424"/>
      <c r="L59" s="424"/>
      <c r="M59" s="424"/>
      <c r="N59" s="424"/>
      <c r="O59" s="424"/>
      <c r="P59" s="424"/>
      <c r="Q59" s="424"/>
      <c r="R59" s="424"/>
      <c r="S59" s="424"/>
      <c r="T59" s="424"/>
      <c r="U59" s="424"/>
      <c r="V59" s="424"/>
      <c r="W59" s="424"/>
      <c r="X59" s="424"/>
      <c r="Y59" s="424"/>
      <c r="Z59" s="424"/>
      <c r="AA59" s="424"/>
      <c r="AB59" s="424"/>
      <c r="AC59" s="424"/>
      <c r="AD59" s="424"/>
      <c r="AE59" s="424"/>
      <c r="AF59" s="424"/>
      <c r="AG59" s="424"/>
      <c r="AH59" s="424"/>
    </row>
    <row r="60" spans="1:34" ht="30" customHeight="1">
      <c r="A60" s="409"/>
      <c r="B60" s="498" t="s">
        <v>462</v>
      </c>
      <c r="C60" s="495">
        <v>22</v>
      </c>
      <c r="D60" s="495">
        <v>20</v>
      </c>
      <c r="E60" s="495">
        <v>35</v>
      </c>
      <c r="F60" s="495"/>
      <c r="G60" s="495"/>
      <c r="H60" s="495">
        <v>38</v>
      </c>
      <c r="I60" s="495">
        <v>66</v>
      </c>
      <c r="J60" s="495">
        <v>43</v>
      </c>
      <c r="K60" s="495">
        <v>38</v>
      </c>
      <c r="L60" s="495">
        <v>18</v>
      </c>
      <c r="M60" s="495"/>
      <c r="N60" s="495"/>
      <c r="O60" s="495">
        <v>33</v>
      </c>
      <c r="P60" s="495">
        <v>52</v>
      </c>
      <c r="Q60" s="495">
        <v>36</v>
      </c>
      <c r="R60" s="495">
        <v>40</v>
      </c>
      <c r="S60" s="495">
        <v>42</v>
      </c>
      <c r="T60" s="495"/>
      <c r="U60" s="495"/>
      <c r="V60" s="495">
        <v>61</v>
      </c>
      <c r="W60" s="495">
        <v>12</v>
      </c>
      <c r="X60" s="495">
        <v>43</v>
      </c>
      <c r="Y60" s="495">
        <v>37</v>
      </c>
      <c r="Z60" s="495">
        <v>67</v>
      </c>
      <c r="AA60" s="495"/>
      <c r="AB60" s="495"/>
      <c r="AC60" s="495">
        <v>37</v>
      </c>
      <c r="AD60" s="495">
        <v>16</v>
      </c>
      <c r="AE60" s="495">
        <v>43</v>
      </c>
      <c r="AF60" s="495">
        <v>92</v>
      </c>
      <c r="AG60" s="495"/>
      <c r="AH60" s="424"/>
    </row>
    <row r="61" spans="1:34" ht="30" customHeight="1">
      <c r="A61" s="409"/>
      <c r="B61" s="504"/>
      <c r="C61" s="424">
        <f>SUM(C58:C60)</f>
        <v>45</v>
      </c>
      <c r="D61" s="424">
        <f t="shared" ref="D61:AG61" si="6">SUM(D58:D60)</f>
        <v>40</v>
      </c>
      <c r="E61" s="424">
        <f t="shared" si="6"/>
        <v>71</v>
      </c>
      <c r="F61" s="424">
        <f t="shared" si="6"/>
        <v>0</v>
      </c>
      <c r="G61" s="424">
        <f t="shared" si="6"/>
        <v>0</v>
      </c>
      <c r="H61" s="424">
        <f t="shared" si="6"/>
        <v>76</v>
      </c>
      <c r="I61" s="424">
        <f t="shared" si="6"/>
        <v>133</v>
      </c>
      <c r="J61" s="424">
        <f t="shared" si="6"/>
        <v>86</v>
      </c>
      <c r="K61" s="424">
        <f t="shared" si="6"/>
        <v>77</v>
      </c>
      <c r="L61" s="424">
        <f t="shared" si="6"/>
        <v>36</v>
      </c>
      <c r="M61" s="424">
        <f t="shared" si="6"/>
        <v>0</v>
      </c>
      <c r="N61" s="424">
        <f t="shared" si="6"/>
        <v>0</v>
      </c>
      <c r="O61" s="424">
        <f t="shared" si="6"/>
        <v>67</v>
      </c>
      <c r="P61" s="424">
        <f t="shared" si="6"/>
        <v>105</v>
      </c>
      <c r="Q61" s="424">
        <f t="shared" si="6"/>
        <v>73</v>
      </c>
      <c r="R61" s="424">
        <f t="shared" si="6"/>
        <v>80</v>
      </c>
      <c r="S61" s="424">
        <f t="shared" si="6"/>
        <v>84</v>
      </c>
      <c r="T61" s="424">
        <f t="shared" si="6"/>
        <v>0</v>
      </c>
      <c r="U61" s="424">
        <f t="shared" si="6"/>
        <v>0</v>
      </c>
      <c r="V61" s="424">
        <f t="shared" si="6"/>
        <v>122</v>
      </c>
      <c r="W61" s="424">
        <f t="shared" si="6"/>
        <v>24</v>
      </c>
      <c r="X61" s="424">
        <f t="shared" si="6"/>
        <v>86</v>
      </c>
      <c r="Y61" s="424">
        <f t="shared" si="6"/>
        <v>75</v>
      </c>
      <c r="Z61" s="424">
        <f t="shared" si="6"/>
        <v>135</v>
      </c>
      <c r="AA61" s="424">
        <f t="shared" si="6"/>
        <v>0</v>
      </c>
      <c r="AB61" s="424">
        <f t="shared" si="6"/>
        <v>0</v>
      </c>
      <c r="AC61" s="424">
        <f t="shared" si="6"/>
        <v>74</v>
      </c>
      <c r="AD61" s="424">
        <f t="shared" si="6"/>
        <v>32</v>
      </c>
      <c r="AE61" s="424">
        <f t="shared" si="6"/>
        <v>87</v>
      </c>
      <c r="AF61" s="424">
        <f t="shared" si="6"/>
        <v>185</v>
      </c>
      <c r="AG61" s="424">
        <f t="shared" si="6"/>
        <v>0</v>
      </c>
      <c r="AH61" s="424">
        <f>SUM(C61:AG61)</f>
        <v>1793</v>
      </c>
    </row>
    <row r="62" spans="1:34" ht="20.100000000000001" customHeight="1">
      <c r="A62" s="409"/>
      <c r="B62" s="409"/>
      <c r="C62" s="410"/>
      <c r="D62" s="410"/>
      <c r="E62" s="410"/>
      <c r="F62" s="410"/>
      <c r="G62" s="410"/>
      <c r="H62" s="410"/>
      <c r="I62" s="410"/>
      <c r="J62" s="410"/>
      <c r="K62" s="410"/>
      <c r="L62" s="410"/>
      <c r="M62" s="410"/>
      <c r="N62" s="410"/>
      <c r="O62" s="410"/>
      <c r="P62" s="410"/>
      <c r="Q62" s="410"/>
      <c r="R62" s="410"/>
      <c r="S62" s="410"/>
      <c r="T62" s="410"/>
      <c r="U62" s="410"/>
      <c r="V62" s="410"/>
      <c r="W62" s="410"/>
      <c r="X62" s="410"/>
      <c r="Y62" s="410"/>
      <c r="Z62" s="410"/>
      <c r="AA62" s="410"/>
      <c r="AB62" s="410"/>
      <c r="AC62" s="410"/>
      <c r="AD62" s="410"/>
      <c r="AE62" s="410"/>
      <c r="AF62" s="410"/>
      <c r="AG62" s="410"/>
      <c r="AH62" s="424"/>
    </row>
    <row r="63" spans="1:34" ht="20.100000000000001" customHeight="1">
      <c r="A63" s="409"/>
      <c r="B63" s="409"/>
      <c r="C63" s="410"/>
      <c r="D63" s="410"/>
      <c r="E63" s="410"/>
      <c r="F63" s="410"/>
      <c r="G63" s="410"/>
      <c r="H63" s="410"/>
      <c r="I63" s="410"/>
      <c r="J63" s="410"/>
      <c r="K63" s="410"/>
      <c r="L63" s="410"/>
      <c r="M63" s="410"/>
      <c r="N63" s="410"/>
      <c r="O63" s="410"/>
      <c r="P63" s="410"/>
      <c r="Q63" s="410"/>
      <c r="R63" s="410"/>
      <c r="S63" s="410"/>
      <c r="T63" s="410"/>
      <c r="U63" s="410"/>
      <c r="V63" s="410"/>
      <c r="W63" s="410"/>
      <c r="X63" s="410"/>
      <c r="Y63" s="410"/>
      <c r="Z63" s="410"/>
      <c r="AA63" s="410"/>
      <c r="AB63" s="410"/>
      <c r="AC63" s="410"/>
      <c r="AD63" s="410"/>
      <c r="AE63" s="410"/>
      <c r="AF63" s="410"/>
      <c r="AG63" s="410"/>
      <c r="AH63" s="424"/>
    </row>
    <row r="64" spans="1:34" ht="20.100000000000001" customHeight="1">
      <c r="A64" s="409"/>
      <c r="B64" s="409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0"/>
      <c r="Y64" s="410"/>
      <c r="Z64" s="410"/>
      <c r="AA64" s="410"/>
      <c r="AB64" s="410"/>
      <c r="AC64" s="410"/>
      <c r="AD64" s="410"/>
      <c r="AE64" s="410"/>
      <c r="AF64" s="410"/>
      <c r="AG64" s="410"/>
      <c r="AH64" s="424"/>
    </row>
    <row r="65" spans="1:34" ht="20.100000000000001" customHeight="1">
      <c r="A65" s="424"/>
      <c r="B65" s="424"/>
      <c r="C65" s="424"/>
      <c r="D65" s="424"/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</row>
    <row r="66" spans="1:34" ht="20.100000000000001" customHeight="1">
      <c r="A66" s="151"/>
      <c r="B66" s="452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453"/>
      <c r="AF66" s="454"/>
      <c r="AG66" s="151"/>
      <c r="AH66" s="151"/>
    </row>
    <row r="67" spans="1:34" ht="20.100000000000001" customHeight="1">
      <c r="A67" s="424"/>
      <c r="B67" s="455"/>
      <c r="C67" s="456"/>
      <c r="D67" s="456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</row>
    <row r="68" spans="1:34" ht="20.100000000000001" customHeight="1">
      <c r="A68" s="468"/>
      <c r="B68" s="468"/>
      <c r="C68" s="477"/>
      <c r="D68" s="477"/>
      <c r="E68" s="477"/>
      <c r="F68" s="477"/>
      <c r="G68" s="477"/>
      <c r="H68" s="477"/>
      <c r="I68" s="477"/>
      <c r="J68" s="477"/>
      <c r="K68" s="477"/>
      <c r="L68" s="477"/>
      <c r="M68" s="477"/>
      <c r="N68" s="477"/>
      <c r="O68" s="477"/>
      <c r="P68" s="477"/>
      <c r="Q68" s="477"/>
      <c r="R68" s="477"/>
      <c r="S68" s="477"/>
      <c r="T68" s="477"/>
      <c r="U68" s="477"/>
      <c r="V68" s="477"/>
      <c r="W68" s="477"/>
      <c r="X68" s="477"/>
      <c r="Y68" s="477"/>
      <c r="Z68" s="477"/>
      <c r="AA68" s="477"/>
      <c r="AB68" s="477"/>
      <c r="AC68" s="477"/>
      <c r="AD68" s="477"/>
      <c r="AE68" s="477"/>
      <c r="AF68" s="477"/>
      <c r="AG68" s="477"/>
      <c r="AH68" s="477"/>
    </row>
    <row r="69" spans="1:34" ht="20.100000000000001" customHeight="1">
      <c r="A69" s="468"/>
      <c r="B69" s="468"/>
      <c r="C69" s="410"/>
      <c r="D69" s="410"/>
      <c r="E69" s="410"/>
      <c r="F69" s="410"/>
      <c r="G69" s="410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  <c r="W69" s="410"/>
      <c r="X69" s="410"/>
      <c r="Y69" s="410"/>
      <c r="Z69" s="410"/>
      <c r="AA69" s="410"/>
      <c r="AB69" s="410"/>
      <c r="AC69" s="410"/>
      <c r="AD69" s="410"/>
      <c r="AE69" s="410"/>
      <c r="AF69" s="410"/>
      <c r="AG69" s="410"/>
      <c r="AH69" s="410"/>
    </row>
    <row r="70" spans="1:34" ht="24" customHeight="1">
      <c r="A70" s="444"/>
      <c r="B70" s="457"/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10"/>
    </row>
    <row r="71" spans="1:34" ht="24" customHeight="1">
      <c r="A71" s="444"/>
      <c r="B71" s="457"/>
      <c r="C71" s="444"/>
      <c r="D71" s="444"/>
      <c r="E71" s="444"/>
      <c r="F71" s="444"/>
      <c r="G71" s="444"/>
      <c r="H71" s="444"/>
      <c r="I71" s="444"/>
      <c r="J71" s="444"/>
      <c r="K71" s="444"/>
      <c r="L71" s="444"/>
      <c r="M71" s="444"/>
      <c r="N71" s="444"/>
      <c r="O71" s="444"/>
      <c r="P71" s="444"/>
      <c r="Q71" s="444"/>
      <c r="R71" s="444"/>
      <c r="S71" s="444"/>
      <c r="T71" s="444"/>
      <c r="U71" s="444"/>
      <c r="V71" s="444"/>
      <c r="W71" s="444"/>
      <c r="X71" s="444"/>
      <c r="Y71" s="444"/>
      <c r="Z71" s="444"/>
      <c r="AA71" s="444"/>
      <c r="AB71" s="444"/>
      <c r="AC71" s="444"/>
      <c r="AD71" s="444"/>
      <c r="AE71" s="444"/>
      <c r="AF71" s="444"/>
      <c r="AG71" s="444"/>
      <c r="AH71" s="410"/>
    </row>
    <row r="72" spans="1:34" ht="24" customHeight="1">
      <c r="A72" s="444"/>
      <c r="B72" s="458"/>
      <c r="C72" s="444"/>
      <c r="D72" s="444"/>
      <c r="E72" s="444"/>
      <c r="F72" s="444"/>
      <c r="G72" s="444"/>
      <c r="H72" s="444"/>
      <c r="I72" s="444"/>
      <c r="J72" s="444"/>
      <c r="K72" s="444"/>
      <c r="L72" s="444"/>
      <c r="M72" s="444"/>
      <c r="N72" s="444"/>
      <c r="O72" s="444"/>
      <c r="P72" s="444"/>
      <c r="Q72" s="444"/>
      <c r="R72" s="444"/>
      <c r="S72" s="444"/>
      <c r="T72" s="444"/>
      <c r="U72" s="444"/>
      <c r="V72" s="444"/>
      <c r="W72" s="444"/>
      <c r="X72" s="444"/>
      <c r="Y72" s="444"/>
      <c r="Z72" s="444"/>
      <c r="AA72" s="444"/>
      <c r="AB72" s="444"/>
      <c r="AC72" s="444"/>
      <c r="AD72" s="444"/>
      <c r="AE72" s="444"/>
      <c r="AF72" s="444"/>
      <c r="AG72" s="444"/>
      <c r="AH72" s="410"/>
    </row>
    <row r="73" spans="1:34" ht="24" customHeight="1">
      <c r="A73" s="444"/>
      <c r="B73" s="457"/>
      <c r="C73" s="444"/>
      <c r="D73" s="444"/>
      <c r="E73" s="444"/>
      <c r="F73" s="444"/>
      <c r="G73" s="444"/>
      <c r="H73" s="444"/>
      <c r="I73" s="444"/>
      <c r="J73" s="444"/>
      <c r="K73" s="444"/>
      <c r="L73" s="444"/>
      <c r="M73" s="444"/>
      <c r="N73" s="444"/>
      <c r="O73" s="444"/>
      <c r="P73" s="444"/>
      <c r="Q73" s="444"/>
      <c r="R73" s="444"/>
      <c r="S73" s="444"/>
      <c r="T73" s="444"/>
      <c r="U73" s="444"/>
      <c r="V73" s="444"/>
      <c r="W73" s="444"/>
      <c r="X73" s="444"/>
      <c r="Y73" s="444"/>
      <c r="Z73" s="444"/>
      <c r="AA73" s="444"/>
      <c r="AB73" s="444"/>
      <c r="AC73" s="444"/>
      <c r="AD73" s="444"/>
      <c r="AE73" s="444"/>
      <c r="AF73" s="444"/>
      <c r="AG73" s="444"/>
      <c r="AH73" s="410"/>
    </row>
    <row r="74" spans="1:34" ht="24" customHeight="1">
      <c r="A74" s="444"/>
      <c r="B74" s="457"/>
      <c r="C74" s="444"/>
      <c r="D74" s="444"/>
      <c r="E74" s="444"/>
      <c r="F74" s="444"/>
      <c r="G74" s="444"/>
      <c r="H74" s="444"/>
      <c r="I74" s="444"/>
      <c r="J74" s="444"/>
      <c r="K74" s="444"/>
      <c r="L74" s="444"/>
      <c r="M74" s="444"/>
      <c r="N74" s="444"/>
      <c r="O74" s="444"/>
      <c r="P74" s="444"/>
      <c r="Q74" s="444"/>
      <c r="R74" s="444"/>
      <c r="S74" s="444"/>
      <c r="T74" s="444"/>
      <c r="U74" s="444"/>
      <c r="V74" s="444"/>
      <c r="W74" s="444"/>
      <c r="X74" s="444"/>
      <c r="Y74" s="444"/>
      <c r="Z74" s="444"/>
      <c r="AA74" s="444"/>
      <c r="AB74" s="444"/>
      <c r="AC74" s="444"/>
      <c r="AD74" s="444"/>
      <c r="AE74" s="444"/>
      <c r="AF74" s="444"/>
      <c r="AG74" s="444"/>
      <c r="AH74" s="410"/>
    </row>
    <row r="75" spans="1:34" ht="24" customHeight="1">
      <c r="A75" s="444"/>
      <c r="B75" s="457"/>
      <c r="C75" s="444"/>
      <c r="D75" s="444"/>
      <c r="E75" s="444"/>
      <c r="F75" s="444"/>
      <c r="G75" s="444"/>
      <c r="H75" s="444"/>
      <c r="I75" s="444"/>
      <c r="J75" s="444"/>
      <c r="K75" s="444"/>
      <c r="L75" s="444"/>
      <c r="M75" s="444"/>
      <c r="N75" s="444"/>
      <c r="O75" s="444"/>
      <c r="P75" s="444"/>
      <c r="Q75" s="444"/>
      <c r="R75" s="444"/>
      <c r="S75" s="444"/>
      <c r="T75" s="444"/>
      <c r="U75" s="444"/>
      <c r="V75" s="444"/>
      <c r="W75" s="444"/>
      <c r="X75" s="444"/>
      <c r="Y75" s="444"/>
      <c r="Z75" s="444"/>
      <c r="AA75" s="444"/>
      <c r="AB75" s="444"/>
      <c r="AC75" s="444"/>
      <c r="AD75" s="444"/>
      <c r="AE75" s="444"/>
      <c r="AF75" s="444"/>
      <c r="AG75" s="444"/>
      <c r="AH75" s="410"/>
    </row>
    <row r="76" spans="1:34" ht="24" customHeight="1">
      <c r="A76" s="444"/>
      <c r="B76" s="458"/>
      <c r="C76" s="444"/>
      <c r="D76" s="444"/>
      <c r="E76" s="444"/>
      <c r="F76" s="444"/>
      <c r="G76" s="444"/>
      <c r="H76" s="444"/>
      <c r="I76" s="444"/>
      <c r="J76" s="444"/>
      <c r="K76" s="444"/>
      <c r="L76" s="444"/>
      <c r="M76" s="444"/>
      <c r="N76" s="444"/>
      <c r="O76" s="444"/>
      <c r="P76" s="444"/>
      <c r="Q76" s="444"/>
      <c r="R76" s="444"/>
      <c r="S76" s="444"/>
      <c r="T76" s="444"/>
      <c r="U76" s="444"/>
      <c r="V76" s="444"/>
      <c r="W76" s="444"/>
      <c r="X76" s="444"/>
      <c r="Y76" s="444"/>
      <c r="Z76" s="444"/>
      <c r="AA76" s="444"/>
      <c r="AB76" s="444"/>
      <c r="AC76" s="444"/>
      <c r="AD76" s="444"/>
      <c r="AE76" s="444"/>
      <c r="AF76" s="444"/>
      <c r="AG76" s="444"/>
      <c r="AH76" s="410"/>
    </row>
    <row r="77" spans="1:34" ht="24" customHeight="1">
      <c r="A77" s="444"/>
      <c r="B77" s="458"/>
      <c r="C77" s="444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410"/>
    </row>
    <row r="78" spans="1:34" ht="24" customHeight="1">
      <c r="A78" s="444"/>
      <c r="B78" s="458"/>
      <c r="C78" s="444"/>
      <c r="D78" s="459"/>
      <c r="E78" s="459"/>
      <c r="F78" s="459"/>
      <c r="G78" s="459"/>
      <c r="H78" s="459"/>
      <c r="I78" s="459"/>
      <c r="J78" s="459"/>
      <c r="K78" s="459"/>
      <c r="L78" s="459"/>
      <c r="M78" s="459"/>
      <c r="N78" s="459"/>
      <c r="O78" s="459"/>
      <c r="P78" s="459"/>
      <c r="Q78" s="459"/>
      <c r="R78" s="459"/>
      <c r="S78" s="459"/>
      <c r="T78" s="459"/>
      <c r="U78" s="459"/>
      <c r="V78" s="459"/>
      <c r="W78" s="459"/>
      <c r="X78" s="459"/>
      <c r="Y78" s="459"/>
      <c r="Z78" s="459"/>
      <c r="AA78" s="459"/>
      <c r="AB78" s="459"/>
      <c r="AC78" s="459"/>
      <c r="AD78" s="459"/>
      <c r="AE78" s="459"/>
      <c r="AF78" s="459"/>
      <c r="AG78" s="459"/>
      <c r="AH78" s="410"/>
    </row>
    <row r="79" spans="1:34" ht="24" customHeight="1">
      <c r="A79" s="444"/>
      <c r="B79" s="458"/>
      <c r="C79" s="444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410"/>
    </row>
    <row r="80" spans="1:34" ht="24" customHeight="1">
      <c r="A80" s="444"/>
      <c r="B80" s="458"/>
      <c r="C80" s="444"/>
      <c r="D80" s="459"/>
      <c r="E80" s="459"/>
      <c r="F80" s="459"/>
      <c r="G80" s="459"/>
      <c r="H80" s="459"/>
      <c r="I80" s="459"/>
      <c r="J80" s="459"/>
      <c r="K80" s="459"/>
      <c r="L80" s="459"/>
      <c r="M80" s="459"/>
      <c r="N80" s="459"/>
      <c r="O80" s="459"/>
      <c r="P80" s="459"/>
      <c r="Q80" s="459"/>
      <c r="R80" s="459"/>
      <c r="S80" s="459"/>
      <c r="T80" s="459"/>
      <c r="U80" s="459"/>
      <c r="V80" s="459"/>
      <c r="W80" s="459"/>
      <c r="X80" s="459"/>
      <c r="Y80" s="459"/>
      <c r="Z80" s="459"/>
      <c r="AA80" s="459"/>
      <c r="AB80" s="459"/>
      <c r="AC80" s="459"/>
      <c r="AD80" s="459"/>
      <c r="AE80" s="459"/>
      <c r="AF80" s="459"/>
      <c r="AG80" s="459"/>
      <c r="AH80" s="410"/>
    </row>
    <row r="81" spans="1:34" ht="24" customHeight="1">
      <c r="A81" s="444"/>
      <c r="B81" s="458"/>
      <c r="C81" s="444"/>
      <c r="D81" s="459"/>
      <c r="E81" s="459"/>
      <c r="F81" s="459"/>
      <c r="G81" s="459"/>
      <c r="H81" s="459"/>
      <c r="I81" s="459"/>
      <c r="J81" s="459"/>
      <c r="K81" s="459"/>
      <c r="L81" s="459"/>
      <c r="M81" s="459"/>
      <c r="N81" s="459"/>
      <c r="O81" s="459"/>
      <c r="P81" s="459"/>
      <c r="Q81" s="459"/>
      <c r="R81" s="459"/>
      <c r="S81" s="459"/>
      <c r="T81" s="459"/>
      <c r="U81" s="459"/>
      <c r="V81" s="459"/>
      <c r="W81" s="459"/>
      <c r="X81" s="459"/>
      <c r="Y81" s="459"/>
      <c r="Z81" s="459"/>
      <c r="AA81" s="459"/>
      <c r="AB81" s="459"/>
      <c r="AC81" s="459"/>
      <c r="AD81" s="459"/>
      <c r="AE81" s="459"/>
      <c r="AF81" s="459"/>
      <c r="AG81" s="459"/>
      <c r="AH81" s="410"/>
    </row>
    <row r="82" spans="1:34" ht="24" customHeight="1">
      <c r="A82" s="444"/>
      <c r="B82" s="458"/>
      <c r="C82" s="444"/>
      <c r="D82" s="459"/>
      <c r="E82" s="459"/>
      <c r="F82" s="459"/>
      <c r="G82" s="459"/>
      <c r="H82" s="459"/>
      <c r="I82" s="459"/>
      <c r="J82" s="459"/>
      <c r="K82" s="459"/>
      <c r="L82" s="459"/>
      <c r="M82" s="459"/>
      <c r="N82" s="459"/>
      <c r="O82" s="459"/>
      <c r="P82" s="459"/>
      <c r="Q82" s="459"/>
      <c r="R82" s="459"/>
      <c r="S82" s="459"/>
      <c r="T82" s="459"/>
      <c r="U82" s="459"/>
      <c r="V82" s="459"/>
      <c r="W82" s="459"/>
      <c r="X82" s="459"/>
      <c r="Y82" s="459"/>
      <c r="Z82" s="459"/>
      <c r="AA82" s="459"/>
      <c r="AB82" s="459"/>
      <c r="AC82" s="459"/>
      <c r="AD82" s="459"/>
      <c r="AE82" s="459"/>
      <c r="AF82" s="459"/>
      <c r="AG82" s="459"/>
      <c r="AH82" s="410"/>
    </row>
    <row r="83" spans="1:34" ht="24" customHeight="1">
      <c r="A83" s="444"/>
      <c r="B83" s="458"/>
      <c r="C83" s="444"/>
      <c r="D83" s="459"/>
      <c r="E83" s="459"/>
      <c r="F83" s="459"/>
      <c r="G83" s="459"/>
      <c r="H83" s="459"/>
      <c r="I83" s="459"/>
      <c r="J83" s="459"/>
      <c r="K83" s="459"/>
      <c r="L83" s="459"/>
      <c r="M83" s="459"/>
      <c r="N83" s="459"/>
      <c r="O83" s="459"/>
      <c r="P83" s="459"/>
      <c r="Q83" s="459"/>
      <c r="R83" s="459"/>
      <c r="S83" s="459"/>
      <c r="T83" s="459"/>
      <c r="U83" s="459"/>
      <c r="V83" s="459"/>
      <c r="W83" s="459"/>
      <c r="X83" s="459"/>
      <c r="Y83" s="459"/>
      <c r="Z83" s="459"/>
      <c r="AA83" s="459"/>
      <c r="AB83" s="459"/>
      <c r="AC83" s="459"/>
      <c r="AD83" s="459"/>
      <c r="AE83" s="459"/>
      <c r="AF83" s="459"/>
      <c r="AG83" s="459"/>
      <c r="AH83" s="410"/>
    </row>
    <row r="84" spans="1:34" ht="24" customHeight="1">
      <c r="A84" s="444"/>
      <c r="B84" s="458"/>
      <c r="C84" s="444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  <c r="AE84" s="459"/>
      <c r="AF84" s="459"/>
      <c r="AG84" s="459"/>
      <c r="AH84" s="410"/>
    </row>
    <row r="85" spans="1:34" ht="24" customHeight="1">
      <c r="A85" s="444"/>
      <c r="B85" s="458"/>
      <c r="C85" s="444"/>
      <c r="D85" s="459"/>
      <c r="E85" s="459"/>
      <c r="F85" s="459"/>
      <c r="G85" s="459"/>
      <c r="H85" s="459"/>
      <c r="I85" s="459"/>
      <c r="J85" s="459"/>
      <c r="K85" s="459"/>
      <c r="L85" s="459"/>
      <c r="M85" s="459"/>
      <c r="N85" s="459"/>
      <c r="O85" s="459"/>
      <c r="P85" s="459"/>
      <c r="Q85" s="459"/>
      <c r="R85" s="459"/>
      <c r="S85" s="459"/>
      <c r="T85" s="459"/>
      <c r="U85" s="459"/>
      <c r="V85" s="459"/>
      <c r="W85" s="459"/>
      <c r="X85" s="459"/>
      <c r="Y85" s="459"/>
      <c r="Z85" s="459"/>
      <c r="AA85" s="459"/>
      <c r="AB85" s="459"/>
      <c r="AC85" s="459"/>
      <c r="AD85" s="459"/>
      <c r="AE85" s="459"/>
      <c r="AF85" s="459"/>
      <c r="AG85" s="459"/>
      <c r="AH85" s="410"/>
    </row>
    <row r="86" spans="1:34" ht="23.1" customHeight="1">
      <c r="A86" s="477"/>
      <c r="B86" s="477"/>
      <c r="C86" s="410"/>
      <c r="D86" s="41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10"/>
      <c r="AA86" s="410"/>
      <c r="AB86" s="410"/>
      <c r="AC86" s="410"/>
      <c r="AD86" s="410"/>
      <c r="AE86" s="410"/>
      <c r="AF86" s="410"/>
      <c r="AG86" s="410"/>
      <c r="AH86" s="410"/>
    </row>
    <row r="87" spans="1:34" ht="20.100000000000001" customHeight="1">
      <c r="A87" s="410"/>
      <c r="B87" s="410"/>
      <c r="C87" s="410"/>
      <c r="D87" s="410"/>
      <c r="E87" s="410"/>
      <c r="F87" s="410"/>
      <c r="G87" s="410"/>
      <c r="H87" s="410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0"/>
      <c r="X87" s="410"/>
      <c r="Y87" s="410"/>
      <c r="Z87" s="410"/>
      <c r="AA87" s="410"/>
      <c r="AB87" s="410"/>
      <c r="AC87" s="410"/>
      <c r="AD87" s="410"/>
      <c r="AE87" s="410"/>
      <c r="AF87" s="410"/>
      <c r="AG87" s="410"/>
      <c r="AH87" s="410"/>
    </row>
    <row r="88" spans="1:34" ht="20.100000000000001" customHeight="1">
      <c r="A88" s="168"/>
      <c r="B88" s="445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469"/>
      <c r="W88" s="279"/>
      <c r="X88" s="279"/>
      <c r="Y88" s="279"/>
      <c r="Z88" s="279"/>
      <c r="AA88" s="279"/>
      <c r="AB88" s="279"/>
      <c r="AC88" s="279"/>
      <c r="AD88" s="279"/>
      <c r="AE88" s="168"/>
      <c r="AF88" s="168"/>
      <c r="AG88" s="168"/>
      <c r="AH88" s="445"/>
    </row>
    <row r="89" spans="1:34" ht="20.100000000000001" customHeight="1">
      <c r="A89" s="168"/>
      <c r="B89" s="445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470"/>
      <c r="W89" s="471"/>
      <c r="X89" s="471"/>
      <c r="Y89" s="471"/>
      <c r="Z89" s="471"/>
      <c r="AA89" s="471"/>
      <c r="AB89" s="471"/>
      <c r="AC89" s="471"/>
      <c r="AD89" s="471"/>
      <c r="AE89" s="168"/>
      <c r="AF89" s="168"/>
      <c r="AG89" s="168"/>
      <c r="AH89" s="445"/>
    </row>
    <row r="90" spans="1:34" ht="20.100000000000001" customHeight="1">
      <c r="A90" s="168"/>
      <c r="B90" s="445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460"/>
      <c r="W90" s="444"/>
      <c r="X90" s="444"/>
      <c r="Y90" s="444"/>
      <c r="Z90" s="444"/>
      <c r="AA90" s="444"/>
      <c r="AB90" s="444"/>
      <c r="AC90" s="444"/>
      <c r="AD90" s="444"/>
      <c r="AE90" s="168"/>
      <c r="AF90" s="168"/>
      <c r="AG90" s="168"/>
      <c r="AH90" s="445"/>
    </row>
    <row r="91" spans="1:34" ht="20.100000000000001" customHeight="1">
      <c r="A91" s="168"/>
      <c r="B91" s="445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445"/>
    </row>
    <row r="92" spans="1:34" ht="20.100000000000001" customHeight="1">
      <c r="A92" s="168"/>
      <c r="B92" s="445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472"/>
      <c r="W92" s="472"/>
      <c r="X92" s="472"/>
      <c r="Y92" s="472"/>
      <c r="Z92" s="472"/>
      <c r="AA92" s="472"/>
      <c r="AB92" s="472"/>
      <c r="AC92" s="472"/>
      <c r="AD92" s="472"/>
      <c r="AE92" s="168"/>
      <c r="AF92" s="168"/>
      <c r="AG92" s="168"/>
      <c r="AH92" s="445"/>
    </row>
    <row r="93" spans="1:34" ht="20.100000000000001" customHeight="1">
      <c r="A93" s="168"/>
      <c r="B93" s="445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473"/>
      <c r="W93" s="473"/>
      <c r="X93" s="473"/>
      <c r="Y93" s="473"/>
      <c r="Z93" s="473"/>
      <c r="AA93" s="473"/>
      <c r="AB93" s="473"/>
      <c r="AC93" s="473"/>
      <c r="AD93" s="473"/>
      <c r="AE93" s="168"/>
      <c r="AF93" s="168"/>
      <c r="AG93" s="168"/>
      <c r="AH93" s="445"/>
    </row>
    <row r="94" spans="1:34" ht="20.100000000000001" customHeight="1">
      <c r="A94" s="168"/>
      <c r="B94" s="445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461"/>
      <c r="W94" s="461"/>
      <c r="X94" s="461"/>
      <c r="Y94" s="461"/>
      <c r="Z94" s="461"/>
      <c r="AA94" s="461"/>
      <c r="AB94" s="461"/>
      <c r="AC94" s="461"/>
      <c r="AD94" s="461"/>
      <c r="AE94" s="168"/>
      <c r="AF94" s="168"/>
      <c r="AG94" s="168"/>
      <c r="AH94" s="445"/>
    </row>
    <row r="95" spans="1:34" ht="20.100000000000001" customHeight="1">
      <c r="A95" s="475"/>
      <c r="B95" s="4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475"/>
      <c r="P95" s="475"/>
      <c r="Q95" s="475"/>
      <c r="R95" s="475"/>
      <c r="S95" s="475"/>
      <c r="T95" s="475"/>
      <c r="U95" s="475"/>
      <c r="V95" s="475"/>
      <c r="W95" s="475"/>
      <c r="X95" s="475"/>
      <c r="Y95" s="475"/>
      <c r="Z95" s="475"/>
      <c r="AA95" s="475"/>
      <c r="AB95" s="475"/>
      <c r="AC95" s="475"/>
      <c r="AD95" s="475"/>
      <c r="AE95" s="475"/>
      <c r="AF95" s="475"/>
      <c r="AG95" s="475"/>
      <c r="AH95" s="475"/>
    </row>
    <row r="96" spans="1:34" ht="20.100000000000001" customHeight="1">
      <c r="A96" s="476"/>
      <c r="B96" s="476"/>
      <c r="C96" s="476"/>
      <c r="D96" s="476"/>
      <c r="E96" s="476"/>
      <c r="F96" s="476"/>
      <c r="G96" s="476"/>
      <c r="H96" s="476"/>
      <c r="I96" s="476"/>
      <c r="J96" s="476"/>
      <c r="K96" s="476"/>
      <c r="L96" s="476"/>
      <c r="M96" s="476"/>
      <c r="N96" s="476"/>
      <c r="O96" s="476"/>
      <c r="P96" s="476"/>
      <c r="Q96" s="476"/>
      <c r="R96" s="476"/>
      <c r="S96" s="476"/>
      <c r="T96" s="476"/>
      <c r="U96" s="476"/>
      <c r="V96" s="476"/>
      <c r="W96" s="476"/>
      <c r="X96" s="476"/>
      <c r="Y96" s="476"/>
      <c r="Z96" s="476"/>
      <c r="AA96" s="476"/>
      <c r="AB96" s="476"/>
      <c r="AC96" s="476"/>
      <c r="AD96" s="476"/>
      <c r="AE96" s="476"/>
      <c r="AF96" s="476"/>
      <c r="AG96" s="476"/>
      <c r="AH96" s="476"/>
    </row>
    <row r="97" spans="1:34" ht="20.100000000000001" customHeight="1">
      <c r="A97" s="424"/>
      <c r="B97" s="424"/>
      <c r="C97" s="424"/>
      <c r="D97" s="424"/>
      <c r="E97" s="424"/>
      <c r="F97" s="424"/>
      <c r="G97" s="424"/>
      <c r="H97" s="424"/>
      <c r="I97" s="424"/>
      <c r="J97" s="424"/>
      <c r="K97" s="424"/>
      <c r="L97" s="424"/>
      <c r="M97" s="424"/>
      <c r="N97" s="424"/>
      <c r="O97" s="424"/>
      <c r="P97" s="424"/>
      <c r="Q97" s="424"/>
      <c r="R97" s="424"/>
      <c r="S97" s="424"/>
      <c r="T97" s="424"/>
      <c r="U97" s="424"/>
      <c r="V97" s="424"/>
      <c r="W97" s="424"/>
      <c r="X97" s="424"/>
      <c r="Y97" s="424"/>
      <c r="Z97" s="424"/>
      <c r="AA97" s="424"/>
      <c r="AB97" s="424"/>
      <c r="AC97" s="424"/>
      <c r="AD97" s="424"/>
      <c r="AE97" s="424"/>
      <c r="AF97" s="424"/>
      <c r="AG97" s="424"/>
      <c r="AH97" s="424"/>
    </row>
    <row r="98" spans="1:34" ht="20.100000000000001" customHeight="1">
      <c r="A98" s="151"/>
      <c r="B98" s="452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453"/>
      <c r="AF98" s="454"/>
      <c r="AG98" s="151"/>
      <c r="AH98" s="151"/>
    </row>
    <row r="99" spans="1:34" ht="20.100000000000001" customHeight="1">
      <c r="A99" s="424"/>
      <c r="B99" s="455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</row>
    <row r="100" spans="1:34" ht="20.100000000000001" customHeight="1">
      <c r="A100" s="468"/>
      <c r="B100" s="468"/>
      <c r="C100" s="477"/>
      <c r="D100" s="477"/>
      <c r="E100" s="477"/>
      <c r="F100" s="477"/>
      <c r="G100" s="477"/>
      <c r="H100" s="477"/>
      <c r="I100" s="477"/>
      <c r="J100" s="477"/>
      <c r="K100" s="477"/>
      <c r="L100" s="477"/>
      <c r="M100" s="477"/>
      <c r="N100" s="477"/>
      <c r="O100" s="477"/>
      <c r="P100" s="477"/>
      <c r="Q100" s="477"/>
      <c r="R100" s="477"/>
      <c r="S100" s="477"/>
      <c r="T100" s="477"/>
      <c r="U100" s="477"/>
      <c r="V100" s="477"/>
      <c r="W100" s="477"/>
      <c r="X100" s="477"/>
      <c r="Y100" s="477"/>
      <c r="Z100" s="477"/>
      <c r="AA100" s="477"/>
      <c r="AB100" s="477"/>
      <c r="AC100" s="477"/>
      <c r="AD100" s="477"/>
      <c r="AE100" s="477"/>
      <c r="AF100" s="477"/>
      <c r="AG100" s="477"/>
      <c r="AH100" s="477"/>
    </row>
    <row r="101" spans="1:34" ht="20.100000000000001" customHeight="1">
      <c r="A101" s="468"/>
      <c r="B101" s="468"/>
      <c r="C101" s="410"/>
      <c r="D101" s="410"/>
      <c r="E101" s="410"/>
      <c r="F101" s="410"/>
      <c r="G101" s="410"/>
      <c r="H101" s="410"/>
      <c r="I101" s="410"/>
      <c r="J101" s="410"/>
      <c r="K101" s="410"/>
      <c r="L101" s="410"/>
      <c r="M101" s="410"/>
      <c r="N101" s="410"/>
      <c r="O101" s="410"/>
      <c r="P101" s="410"/>
      <c r="Q101" s="410"/>
      <c r="R101" s="410"/>
      <c r="S101" s="410"/>
      <c r="T101" s="410"/>
      <c r="U101" s="410"/>
      <c r="V101" s="410"/>
      <c r="W101" s="410"/>
      <c r="X101" s="410"/>
      <c r="Y101" s="410"/>
      <c r="Z101" s="410"/>
      <c r="AA101" s="410"/>
      <c r="AB101" s="410"/>
      <c r="AC101" s="410"/>
      <c r="AD101" s="410"/>
      <c r="AE101" s="410"/>
      <c r="AF101" s="410"/>
      <c r="AG101" s="410"/>
      <c r="AH101" s="410"/>
    </row>
    <row r="102" spans="1:34" ht="24" customHeight="1">
      <c r="A102" s="444"/>
      <c r="B102" s="457"/>
      <c r="C102" s="444"/>
      <c r="D102" s="444"/>
      <c r="E102" s="444"/>
      <c r="F102" s="444"/>
      <c r="G102" s="444"/>
      <c r="H102" s="444"/>
      <c r="I102" s="444"/>
      <c r="J102" s="444"/>
      <c r="K102" s="444"/>
      <c r="L102" s="444"/>
      <c r="M102" s="444"/>
      <c r="N102" s="444"/>
      <c r="O102" s="444"/>
      <c r="P102" s="444"/>
      <c r="Q102" s="444"/>
      <c r="R102" s="444"/>
      <c r="S102" s="444"/>
      <c r="T102" s="444"/>
      <c r="U102" s="444"/>
      <c r="V102" s="444"/>
      <c r="W102" s="444"/>
      <c r="X102" s="444"/>
      <c r="Y102" s="444"/>
      <c r="Z102" s="444"/>
      <c r="AA102" s="444"/>
      <c r="AB102" s="444"/>
      <c r="AC102" s="444"/>
      <c r="AD102" s="444"/>
      <c r="AE102" s="444"/>
      <c r="AF102" s="444"/>
      <c r="AG102" s="444"/>
      <c r="AH102" s="410"/>
    </row>
    <row r="103" spans="1:34" ht="24" customHeight="1">
      <c r="A103" s="444"/>
      <c r="B103" s="457"/>
      <c r="C103" s="444"/>
      <c r="D103" s="444"/>
      <c r="E103" s="444"/>
      <c r="F103" s="444"/>
      <c r="G103" s="444"/>
      <c r="H103" s="444"/>
      <c r="I103" s="444"/>
      <c r="J103" s="444"/>
      <c r="K103" s="444"/>
      <c r="L103" s="444"/>
      <c r="M103" s="444"/>
      <c r="N103" s="444"/>
      <c r="O103" s="444"/>
      <c r="P103" s="444"/>
      <c r="Q103" s="444"/>
      <c r="R103" s="444"/>
      <c r="S103" s="444"/>
      <c r="T103" s="444"/>
      <c r="U103" s="444"/>
      <c r="V103" s="444"/>
      <c r="W103" s="444"/>
      <c r="X103" s="444"/>
      <c r="Y103" s="444"/>
      <c r="Z103" s="444"/>
      <c r="AA103" s="444"/>
      <c r="AB103" s="444"/>
      <c r="AC103" s="444"/>
      <c r="AD103" s="444"/>
      <c r="AE103" s="444"/>
      <c r="AF103" s="444"/>
      <c r="AG103" s="444"/>
      <c r="AH103" s="410"/>
    </row>
    <row r="104" spans="1:34" ht="24" customHeight="1">
      <c r="A104" s="444"/>
      <c r="B104" s="458"/>
      <c r="C104" s="444"/>
      <c r="D104" s="444"/>
      <c r="E104" s="444"/>
      <c r="F104" s="444"/>
      <c r="G104" s="444"/>
      <c r="H104" s="444"/>
      <c r="I104" s="444"/>
      <c r="J104" s="444"/>
      <c r="K104" s="444"/>
      <c r="L104" s="444"/>
      <c r="M104" s="444"/>
      <c r="N104" s="444"/>
      <c r="O104" s="444"/>
      <c r="P104" s="444"/>
      <c r="Q104" s="444"/>
      <c r="R104" s="444"/>
      <c r="S104" s="444"/>
      <c r="T104" s="444"/>
      <c r="U104" s="444"/>
      <c r="V104" s="444"/>
      <c r="W104" s="444"/>
      <c r="X104" s="444"/>
      <c r="Y104" s="444"/>
      <c r="Z104" s="444"/>
      <c r="AA104" s="444"/>
      <c r="AB104" s="444"/>
      <c r="AC104" s="444"/>
      <c r="AD104" s="444"/>
      <c r="AE104" s="444"/>
      <c r="AF104" s="444"/>
      <c r="AG104" s="444"/>
      <c r="AH104" s="410"/>
    </row>
    <row r="105" spans="1:34" ht="24" customHeight="1">
      <c r="A105" s="444"/>
      <c r="B105" s="457"/>
      <c r="C105" s="444"/>
      <c r="D105" s="444"/>
      <c r="E105" s="444"/>
      <c r="F105" s="444"/>
      <c r="G105" s="444"/>
      <c r="H105" s="444"/>
      <c r="I105" s="444"/>
      <c r="J105" s="444"/>
      <c r="K105" s="444"/>
      <c r="L105" s="444"/>
      <c r="M105" s="444"/>
      <c r="N105" s="444"/>
      <c r="O105" s="444"/>
      <c r="P105" s="444"/>
      <c r="Q105" s="444"/>
      <c r="R105" s="444"/>
      <c r="S105" s="444"/>
      <c r="T105" s="444"/>
      <c r="U105" s="444"/>
      <c r="V105" s="444"/>
      <c r="W105" s="444"/>
      <c r="X105" s="444"/>
      <c r="Y105" s="444"/>
      <c r="Z105" s="444"/>
      <c r="AA105" s="444"/>
      <c r="AB105" s="444"/>
      <c r="AC105" s="444"/>
      <c r="AD105" s="444"/>
      <c r="AE105" s="444"/>
      <c r="AF105" s="444"/>
      <c r="AG105" s="444"/>
      <c r="AH105" s="410"/>
    </row>
    <row r="106" spans="1:34" ht="24" customHeight="1">
      <c r="A106" s="444"/>
      <c r="B106" s="457"/>
      <c r="C106" s="444"/>
      <c r="D106" s="444"/>
      <c r="E106" s="444"/>
      <c r="F106" s="444"/>
      <c r="G106" s="444"/>
      <c r="H106" s="444"/>
      <c r="I106" s="444"/>
      <c r="J106" s="444"/>
      <c r="K106" s="444"/>
      <c r="L106" s="444"/>
      <c r="M106" s="444"/>
      <c r="N106" s="444"/>
      <c r="O106" s="444"/>
      <c r="P106" s="444"/>
      <c r="Q106" s="444"/>
      <c r="R106" s="444"/>
      <c r="S106" s="444"/>
      <c r="T106" s="444"/>
      <c r="U106" s="444"/>
      <c r="V106" s="444"/>
      <c r="W106" s="444"/>
      <c r="X106" s="444"/>
      <c r="Y106" s="444"/>
      <c r="Z106" s="444"/>
      <c r="AA106" s="444"/>
      <c r="AB106" s="444"/>
      <c r="AC106" s="444"/>
      <c r="AD106" s="444"/>
      <c r="AE106" s="444"/>
      <c r="AF106" s="444"/>
      <c r="AG106" s="444"/>
      <c r="AH106" s="410"/>
    </row>
    <row r="107" spans="1:34" ht="24" customHeight="1">
      <c r="A107" s="444"/>
      <c r="B107" s="457"/>
      <c r="C107" s="444"/>
      <c r="D107" s="444"/>
      <c r="E107" s="444"/>
      <c r="F107" s="444"/>
      <c r="G107" s="444"/>
      <c r="H107" s="444"/>
      <c r="I107" s="444"/>
      <c r="J107" s="444"/>
      <c r="K107" s="444"/>
      <c r="L107" s="444"/>
      <c r="M107" s="444"/>
      <c r="N107" s="444"/>
      <c r="O107" s="444"/>
      <c r="P107" s="444"/>
      <c r="Q107" s="444"/>
      <c r="R107" s="444"/>
      <c r="S107" s="444"/>
      <c r="T107" s="444"/>
      <c r="U107" s="444"/>
      <c r="V107" s="444"/>
      <c r="W107" s="444"/>
      <c r="X107" s="444"/>
      <c r="Y107" s="444"/>
      <c r="Z107" s="444"/>
      <c r="AA107" s="444"/>
      <c r="AB107" s="444"/>
      <c r="AC107" s="444"/>
      <c r="AD107" s="444"/>
      <c r="AE107" s="444"/>
      <c r="AF107" s="444"/>
      <c r="AG107" s="444"/>
      <c r="AH107" s="410"/>
    </row>
    <row r="108" spans="1:34" ht="24" customHeight="1">
      <c r="A108" s="444"/>
      <c r="B108" s="458"/>
      <c r="C108" s="444"/>
      <c r="D108" s="444"/>
      <c r="E108" s="444"/>
      <c r="F108" s="444"/>
      <c r="G108" s="444"/>
      <c r="H108" s="444"/>
      <c r="I108" s="444"/>
      <c r="J108" s="444"/>
      <c r="K108" s="444"/>
      <c r="L108" s="444"/>
      <c r="M108" s="444"/>
      <c r="N108" s="444"/>
      <c r="O108" s="444"/>
      <c r="P108" s="444"/>
      <c r="Q108" s="444"/>
      <c r="R108" s="444"/>
      <c r="S108" s="444"/>
      <c r="T108" s="444"/>
      <c r="U108" s="444"/>
      <c r="V108" s="444"/>
      <c r="W108" s="444"/>
      <c r="X108" s="444"/>
      <c r="Y108" s="444"/>
      <c r="Z108" s="444"/>
      <c r="AA108" s="444"/>
      <c r="AB108" s="444"/>
      <c r="AC108" s="444"/>
      <c r="AD108" s="444"/>
      <c r="AE108" s="444"/>
      <c r="AF108" s="444"/>
      <c r="AG108" s="444"/>
      <c r="AH108" s="410"/>
    </row>
    <row r="109" spans="1:34" ht="24" customHeight="1">
      <c r="A109" s="444"/>
      <c r="B109" s="458"/>
      <c r="C109" s="444"/>
      <c r="D109" s="459"/>
      <c r="E109" s="459"/>
      <c r="F109" s="459"/>
      <c r="G109" s="459"/>
      <c r="H109" s="459"/>
      <c r="I109" s="459"/>
      <c r="J109" s="459"/>
      <c r="K109" s="459"/>
      <c r="L109" s="459"/>
      <c r="M109" s="459"/>
      <c r="N109" s="459"/>
      <c r="O109" s="459"/>
      <c r="P109" s="459"/>
      <c r="Q109" s="459"/>
      <c r="R109" s="459"/>
      <c r="S109" s="459"/>
      <c r="T109" s="459"/>
      <c r="U109" s="459"/>
      <c r="V109" s="459"/>
      <c r="W109" s="459"/>
      <c r="X109" s="459"/>
      <c r="Y109" s="459"/>
      <c r="Z109" s="459"/>
      <c r="AA109" s="459"/>
      <c r="AB109" s="459"/>
      <c r="AC109" s="459"/>
      <c r="AD109" s="459"/>
      <c r="AE109" s="459"/>
      <c r="AF109" s="459"/>
      <c r="AG109" s="459"/>
      <c r="AH109" s="410"/>
    </row>
    <row r="110" spans="1:34" ht="24" customHeight="1">
      <c r="A110" s="444"/>
      <c r="B110" s="458"/>
      <c r="C110" s="444"/>
      <c r="D110" s="459"/>
      <c r="E110" s="459"/>
      <c r="F110" s="459"/>
      <c r="G110" s="459"/>
      <c r="H110" s="459"/>
      <c r="I110" s="459"/>
      <c r="J110" s="459"/>
      <c r="K110" s="459"/>
      <c r="L110" s="459"/>
      <c r="M110" s="459"/>
      <c r="N110" s="459"/>
      <c r="O110" s="459"/>
      <c r="P110" s="459"/>
      <c r="Q110" s="459"/>
      <c r="R110" s="459"/>
      <c r="S110" s="459"/>
      <c r="T110" s="459"/>
      <c r="U110" s="459"/>
      <c r="V110" s="459"/>
      <c r="W110" s="459"/>
      <c r="X110" s="459"/>
      <c r="Y110" s="459"/>
      <c r="Z110" s="459"/>
      <c r="AA110" s="459"/>
      <c r="AB110" s="459"/>
      <c r="AC110" s="459"/>
      <c r="AD110" s="459"/>
      <c r="AE110" s="459"/>
      <c r="AF110" s="459"/>
      <c r="AG110" s="459"/>
      <c r="AH110" s="410"/>
    </row>
    <row r="111" spans="1:34" ht="24" customHeight="1">
      <c r="A111" s="444"/>
      <c r="B111" s="458"/>
      <c r="C111" s="444"/>
      <c r="D111" s="459"/>
      <c r="E111" s="459"/>
      <c r="F111" s="459"/>
      <c r="G111" s="459"/>
      <c r="H111" s="459"/>
      <c r="I111" s="459"/>
      <c r="J111" s="459"/>
      <c r="K111" s="459"/>
      <c r="L111" s="459"/>
      <c r="M111" s="459"/>
      <c r="N111" s="459"/>
      <c r="O111" s="459"/>
      <c r="P111" s="459"/>
      <c r="Q111" s="459"/>
      <c r="R111" s="459"/>
      <c r="S111" s="459"/>
      <c r="T111" s="459"/>
      <c r="U111" s="459"/>
      <c r="V111" s="459"/>
      <c r="W111" s="459"/>
      <c r="X111" s="459"/>
      <c r="Y111" s="459"/>
      <c r="Z111" s="459"/>
      <c r="AA111" s="459"/>
      <c r="AB111" s="459"/>
      <c r="AC111" s="459"/>
      <c r="AD111" s="459"/>
      <c r="AE111" s="459"/>
      <c r="AF111" s="459"/>
      <c r="AG111" s="459"/>
      <c r="AH111" s="410"/>
    </row>
    <row r="112" spans="1:34" ht="24" customHeight="1">
      <c r="A112" s="444"/>
      <c r="B112" s="458"/>
      <c r="C112" s="444"/>
      <c r="D112" s="459"/>
      <c r="E112" s="459"/>
      <c r="F112" s="459"/>
      <c r="G112" s="459"/>
      <c r="H112" s="459"/>
      <c r="I112" s="459"/>
      <c r="J112" s="459"/>
      <c r="K112" s="459"/>
      <c r="L112" s="459"/>
      <c r="M112" s="459"/>
      <c r="N112" s="459"/>
      <c r="O112" s="459"/>
      <c r="P112" s="459"/>
      <c r="Q112" s="459"/>
      <c r="R112" s="459"/>
      <c r="S112" s="459"/>
      <c r="T112" s="459"/>
      <c r="U112" s="459"/>
      <c r="V112" s="459"/>
      <c r="W112" s="459"/>
      <c r="X112" s="459"/>
      <c r="Y112" s="459"/>
      <c r="Z112" s="459"/>
      <c r="AA112" s="459"/>
      <c r="AB112" s="459"/>
      <c r="AC112" s="459"/>
      <c r="AD112" s="459"/>
      <c r="AE112" s="459"/>
      <c r="AF112" s="459"/>
      <c r="AG112" s="459"/>
      <c r="AH112" s="410"/>
    </row>
    <row r="113" spans="1:34" ht="24" customHeight="1">
      <c r="A113" s="444"/>
      <c r="B113" s="458"/>
      <c r="C113" s="444"/>
      <c r="D113" s="459"/>
      <c r="E113" s="459"/>
      <c r="F113" s="459"/>
      <c r="G113" s="459"/>
      <c r="H113" s="459"/>
      <c r="I113" s="459"/>
      <c r="J113" s="459"/>
      <c r="K113" s="459"/>
      <c r="L113" s="459"/>
      <c r="M113" s="459"/>
      <c r="N113" s="459"/>
      <c r="O113" s="459"/>
      <c r="P113" s="459"/>
      <c r="Q113" s="459"/>
      <c r="R113" s="459"/>
      <c r="S113" s="459"/>
      <c r="T113" s="459"/>
      <c r="U113" s="459"/>
      <c r="V113" s="459"/>
      <c r="W113" s="459"/>
      <c r="X113" s="459"/>
      <c r="Y113" s="459"/>
      <c r="Z113" s="459"/>
      <c r="AA113" s="459"/>
      <c r="AB113" s="459"/>
      <c r="AC113" s="459"/>
      <c r="AD113" s="459"/>
      <c r="AE113" s="459"/>
      <c r="AF113" s="459"/>
      <c r="AG113" s="459"/>
      <c r="AH113" s="410"/>
    </row>
    <row r="114" spans="1:34" ht="24" customHeight="1">
      <c r="A114" s="444"/>
      <c r="B114" s="458"/>
      <c r="C114" s="444"/>
      <c r="D114" s="459"/>
      <c r="E114" s="459"/>
      <c r="F114" s="459"/>
      <c r="G114" s="459"/>
      <c r="H114" s="459"/>
      <c r="I114" s="459"/>
      <c r="J114" s="459"/>
      <c r="K114" s="459"/>
      <c r="L114" s="459"/>
      <c r="M114" s="459"/>
      <c r="N114" s="459"/>
      <c r="O114" s="459"/>
      <c r="P114" s="459"/>
      <c r="Q114" s="459"/>
      <c r="R114" s="459"/>
      <c r="S114" s="459"/>
      <c r="T114" s="459"/>
      <c r="U114" s="459"/>
      <c r="V114" s="459"/>
      <c r="W114" s="459"/>
      <c r="X114" s="459"/>
      <c r="Y114" s="459"/>
      <c r="Z114" s="459"/>
      <c r="AA114" s="459"/>
      <c r="AB114" s="459"/>
      <c r="AC114" s="459"/>
      <c r="AD114" s="459"/>
      <c r="AE114" s="459"/>
      <c r="AF114" s="459"/>
      <c r="AG114" s="459"/>
      <c r="AH114" s="410"/>
    </row>
    <row r="115" spans="1:34" ht="24" customHeight="1">
      <c r="A115" s="444"/>
      <c r="B115" s="458"/>
      <c r="C115" s="444"/>
      <c r="D115" s="459"/>
      <c r="E115" s="459"/>
      <c r="F115" s="459"/>
      <c r="G115" s="459"/>
      <c r="H115" s="459"/>
      <c r="I115" s="459"/>
      <c r="J115" s="459"/>
      <c r="K115" s="459"/>
      <c r="L115" s="459"/>
      <c r="M115" s="459"/>
      <c r="N115" s="459"/>
      <c r="O115" s="459"/>
      <c r="P115" s="459"/>
      <c r="Q115" s="459"/>
      <c r="R115" s="459"/>
      <c r="S115" s="459"/>
      <c r="T115" s="459"/>
      <c r="U115" s="459"/>
      <c r="V115" s="459"/>
      <c r="W115" s="459"/>
      <c r="X115" s="459"/>
      <c r="Y115" s="459"/>
      <c r="Z115" s="459"/>
      <c r="AA115" s="459"/>
      <c r="AB115" s="459"/>
      <c r="AC115" s="459"/>
      <c r="AD115" s="459"/>
      <c r="AE115" s="459"/>
      <c r="AF115" s="459"/>
      <c r="AG115" s="459"/>
      <c r="AH115" s="410"/>
    </row>
    <row r="116" spans="1:34" ht="24" customHeight="1">
      <c r="A116" s="444"/>
      <c r="B116" s="458"/>
      <c r="C116" s="444"/>
      <c r="D116" s="459"/>
      <c r="E116" s="459"/>
      <c r="F116" s="459"/>
      <c r="G116" s="459"/>
      <c r="H116" s="459"/>
      <c r="I116" s="459"/>
      <c r="J116" s="459"/>
      <c r="K116" s="459"/>
      <c r="L116" s="459"/>
      <c r="M116" s="459"/>
      <c r="N116" s="459"/>
      <c r="O116" s="459"/>
      <c r="P116" s="459"/>
      <c r="Q116" s="459"/>
      <c r="R116" s="459"/>
      <c r="S116" s="459"/>
      <c r="T116" s="459"/>
      <c r="U116" s="459"/>
      <c r="V116" s="459"/>
      <c r="W116" s="459"/>
      <c r="X116" s="459"/>
      <c r="Y116" s="459"/>
      <c r="Z116" s="459"/>
      <c r="AA116" s="459"/>
      <c r="AB116" s="459"/>
      <c r="AC116" s="459"/>
      <c r="AD116" s="459"/>
      <c r="AE116" s="459"/>
      <c r="AF116" s="459"/>
      <c r="AG116" s="459"/>
      <c r="AH116" s="410"/>
    </row>
    <row r="117" spans="1:34" ht="24" customHeight="1">
      <c r="A117" s="444"/>
      <c r="B117" s="458"/>
      <c r="C117" s="444"/>
      <c r="D117" s="459"/>
      <c r="E117" s="459"/>
      <c r="F117" s="459"/>
      <c r="G117" s="459"/>
      <c r="H117" s="459"/>
      <c r="I117" s="459"/>
      <c r="J117" s="459"/>
      <c r="K117" s="459"/>
      <c r="L117" s="459"/>
      <c r="M117" s="459"/>
      <c r="N117" s="459"/>
      <c r="O117" s="459"/>
      <c r="P117" s="459"/>
      <c r="Q117" s="459"/>
      <c r="R117" s="459"/>
      <c r="S117" s="459"/>
      <c r="T117" s="459"/>
      <c r="U117" s="459"/>
      <c r="V117" s="459"/>
      <c r="W117" s="459"/>
      <c r="X117" s="459"/>
      <c r="Y117" s="459"/>
      <c r="Z117" s="459"/>
      <c r="AA117" s="459"/>
      <c r="AB117" s="459"/>
      <c r="AC117" s="459"/>
      <c r="AD117" s="459"/>
      <c r="AE117" s="459"/>
      <c r="AF117" s="459"/>
      <c r="AG117" s="459"/>
      <c r="AH117" s="410"/>
    </row>
    <row r="118" spans="1:34" ht="23.1" customHeight="1">
      <c r="A118" s="477"/>
      <c r="B118" s="477"/>
      <c r="C118" s="410"/>
      <c r="D118" s="410"/>
      <c r="E118" s="410"/>
      <c r="F118" s="410"/>
      <c r="G118" s="410"/>
      <c r="H118" s="410"/>
      <c r="I118" s="410"/>
      <c r="J118" s="410"/>
      <c r="K118" s="410"/>
      <c r="L118" s="410"/>
      <c r="M118" s="410"/>
      <c r="N118" s="410"/>
      <c r="O118" s="410"/>
      <c r="P118" s="410"/>
      <c r="Q118" s="410"/>
      <c r="R118" s="410"/>
      <c r="S118" s="410"/>
      <c r="T118" s="410"/>
      <c r="U118" s="410"/>
      <c r="V118" s="410"/>
      <c r="W118" s="410"/>
      <c r="X118" s="410"/>
      <c r="Y118" s="410"/>
      <c r="Z118" s="410"/>
      <c r="AA118" s="410"/>
      <c r="AB118" s="410"/>
      <c r="AC118" s="410"/>
      <c r="AD118" s="410"/>
      <c r="AE118" s="410"/>
      <c r="AF118" s="410"/>
      <c r="AG118" s="410"/>
      <c r="AH118" s="410"/>
    </row>
    <row r="119" spans="1:34" ht="20.100000000000001" customHeight="1">
      <c r="A119" s="410"/>
      <c r="B119" s="410"/>
      <c r="C119" s="410"/>
      <c r="D119" s="410"/>
      <c r="E119" s="410"/>
      <c r="F119" s="410"/>
      <c r="G119" s="410"/>
      <c r="H119" s="410"/>
      <c r="I119" s="410"/>
      <c r="J119" s="410"/>
      <c r="K119" s="410"/>
      <c r="L119" s="410"/>
      <c r="M119" s="410"/>
      <c r="N119" s="410"/>
      <c r="O119" s="410"/>
      <c r="P119" s="410"/>
      <c r="Q119" s="410"/>
      <c r="R119" s="410"/>
      <c r="S119" s="410"/>
      <c r="T119" s="410"/>
      <c r="U119" s="410"/>
      <c r="V119" s="410"/>
      <c r="W119" s="410"/>
      <c r="X119" s="410"/>
      <c r="Y119" s="410"/>
      <c r="Z119" s="410"/>
      <c r="AA119" s="410"/>
      <c r="AB119" s="410"/>
      <c r="AC119" s="410"/>
      <c r="AD119" s="410"/>
      <c r="AE119" s="410"/>
      <c r="AF119" s="410"/>
      <c r="AG119" s="410"/>
      <c r="AH119" s="410"/>
    </row>
    <row r="120" spans="1:34" ht="20.100000000000001" customHeight="1">
      <c r="A120" s="168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469"/>
      <c r="W120" s="279"/>
      <c r="X120" s="279"/>
      <c r="Y120" s="279"/>
      <c r="Z120" s="279"/>
      <c r="AA120" s="279"/>
      <c r="AB120" s="279"/>
      <c r="AC120" s="279"/>
      <c r="AD120" s="279"/>
      <c r="AE120" s="168"/>
      <c r="AF120" s="168"/>
      <c r="AG120" s="168"/>
      <c r="AH120" s="445"/>
    </row>
    <row r="121" spans="1:34" ht="20.100000000000001" customHeight="1">
      <c r="A121" s="168"/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470"/>
      <c r="W121" s="471"/>
      <c r="X121" s="471"/>
      <c r="Y121" s="471"/>
      <c r="Z121" s="471"/>
      <c r="AA121" s="471"/>
      <c r="AB121" s="471"/>
      <c r="AC121" s="471"/>
      <c r="AD121" s="471"/>
      <c r="AE121" s="168"/>
      <c r="AF121" s="168"/>
      <c r="AG121" s="168"/>
      <c r="AH121" s="445"/>
    </row>
    <row r="122" spans="1:34" ht="20.100000000000001" customHeight="1">
      <c r="A122" s="168"/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460"/>
      <c r="W122" s="444"/>
      <c r="X122" s="444"/>
      <c r="Y122" s="444"/>
      <c r="Z122" s="444"/>
      <c r="AA122" s="444"/>
      <c r="AB122" s="444"/>
      <c r="AC122" s="444"/>
      <c r="AD122" s="444"/>
      <c r="AE122" s="168"/>
      <c r="AF122" s="168"/>
      <c r="AG122" s="168"/>
      <c r="AH122" s="445"/>
    </row>
    <row r="123" spans="1:34" ht="20.100000000000001" customHeight="1">
      <c r="A123" s="168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445"/>
    </row>
    <row r="124" spans="1:34" ht="20.100000000000001" customHeight="1">
      <c r="A124" s="168"/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472"/>
      <c r="W124" s="472"/>
      <c r="X124" s="472"/>
      <c r="Y124" s="472"/>
      <c r="Z124" s="472"/>
      <c r="AA124" s="472"/>
      <c r="AB124" s="472"/>
      <c r="AC124" s="472"/>
      <c r="AD124" s="472"/>
      <c r="AE124" s="168"/>
      <c r="AF124" s="168"/>
      <c r="AG124" s="168"/>
      <c r="AH124" s="445"/>
    </row>
    <row r="125" spans="1:34" ht="20.100000000000001" customHeight="1">
      <c r="A125" s="168"/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473"/>
      <c r="W125" s="473"/>
      <c r="X125" s="473"/>
      <c r="Y125" s="473"/>
      <c r="Z125" s="473"/>
      <c r="AA125" s="473"/>
      <c r="AB125" s="473"/>
      <c r="AC125" s="473"/>
      <c r="AD125" s="473"/>
      <c r="AE125" s="168"/>
      <c r="AF125" s="168"/>
      <c r="AG125" s="168"/>
      <c r="AH125" s="445"/>
    </row>
    <row r="126" spans="1:34" ht="20.100000000000001" customHeight="1">
      <c r="A126" s="168"/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461"/>
      <c r="W126" s="461"/>
      <c r="X126" s="461"/>
      <c r="Y126" s="461"/>
      <c r="Z126" s="461"/>
      <c r="AA126" s="461"/>
      <c r="AB126" s="461"/>
      <c r="AC126" s="461"/>
      <c r="AD126" s="461"/>
      <c r="AE126" s="168"/>
      <c r="AF126" s="168"/>
      <c r="AG126" s="168"/>
      <c r="AH126" s="445"/>
    </row>
    <row r="127" spans="1:34" ht="20.100000000000001" customHeight="1">
      <c r="A127" s="475"/>
      <c r="B127" s="475"/>
      <c r="C127" s="475"/>
      <c r="D127" s="475"/>
      <c r="E127" s="475"/>
      <c r="F127" s="475"/>
      <c r="G127" s="475"/>
      <c r="H127" s="475"/>
      <c r="I127" s="475"/>
      <c r="J127" s="475"/>
      <c r="K127" s="475"/>
      <c r="L127" s="475"/>
      <c r="M127" s="475"/>
      <c r="N127" s="475"/>
      <c r="O127" s="475"/>
      <c r="P127" s="475"/>
      <c r="Q127" s="475"/>
      <c r="R127" s="475"/>
      <c r="S127" s="475"/>
      <c r="T127" s="475"/>
      <c r="U127" s="475"/>
      <c r="V127" s="475"/>
      <c r="W127" s="475"/>
      <c r="X127" s="475"/>
      <c r="Y127" s="475"/>
      <c r="Z127" s="475"/>
      <c r="AA127" s="475"/>
      <c r="AB127" s="475"/>
      <c r="AC127" s="475"/>
      <c r="AD127" s="475"/>
      <c r="AE127" s="475"/>
      <c r="AF127" s="475"/>
      <c r="AG127" s="475"/>
      <c r="AH127" s="475"/>
    </row>
    <row r="128" spans="1:34" ht="20.100000000000001" customHeight="1">
      <c r="A128" s="476"/>
      <c r="B128" s="476"/>
      <c r="C128" s="476"/>
      <c r="D128" s="476"/>
      <c r="E128" s="476"/>
      <c r="F128" s="476"/>
      <c r="G128" s="476"/>
      <c r="H128" s="476"/>
      <c r="I128" s="476"/>
      <c r="J128" s="476"/>
      <c r="K128" s="476"/>
      <c r="L128" s="476"/>
      <c r="M128" s="476"/>
      <c r="N128" s="476"/>
      <c r="O128" s="476"/>
      <c r="P128" s="476"/>
      <c r="Q128" s="476"/>
      <c r="R128" s="476"/>
      <c r="S128" s="476"/>
      <c r="T128" s="476"/>
      <c r="U128" s="476"/>
      <c r="V128" s="476"/>
      <c r="W128" s="476"/>
      <c r="X128" s="476"/>
      <c r="Y128" s="476"/>
      <c r="Z128" s="476"/>
      <c r="AA128" s="476"/>
      <c r="AB128" s="476"/>
      <c r="AC128" s="476"/>
      <c r="AD128" s="476"/>
      <c r="AE128" s="476"/>
      <c r="AF128" s="476"/>
      <c r="AG128" s="476"/>
      <c r="AH128" s="476"/>
    </row>
    <row r="129" spans="1:34" ht="20.100000000000001" customHeight="1">
      <c r="A129" s="424"/>
      <c r="B129" s="424"/>
      <c r="C129" s="424"/>
      <c r="D129" s="424"/>
      <c r="E129" s="424"/>
      <c r="F129" s="424"/>
      <c r="G129" s="424"/>
      <c r="H129" s="424"/>
      <c r="I129" s="424"/>
      <c r="J129" s="424"/>
      <c r="K129" s="424"/>
      <c r="L129" s="424"/>
      <c r="M129" s="424"/>
      <c r="N129" s="424"/>
      <c r="O129" s="424"/>
      <c r="P129" s="424"/>
      <c r="Q129" s="424"/>
      <c r="R129" s="424"/>
      <c r="S129" s="424"/>
      <c r="T129" s="424"/>
      <c r="U129" s="424"/>
      <c r="V129" s="424"/>
      <c r="W129" s="424"/>
      <c r="X129" s="424"/>
      <c r="Y129" s="424"/>
      <c r="Z129" s="424"/>
      <c r="AA129" s="424"/>
      <c r="AB129" s="424"/>
      <c r="AC129" s="424"/>
      <c r="AD129" s="424"/>
      <c r="AE129" s="424"/>
      <c r="AF129" s="424"/>
      <c r="AG129" s="424"/>
      <c r="AH129" s="424"/>
    </row>
    <row r="130" spans="1:34" ht="20.100000000000001" customHeight="1">
      <c r="A130" s="151"/>
      <c r="B130" s="452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453"/>
      <c r="AF130" s="454"/>
      <c r="AG130" s="151"/>
      <c r="AH130" s="151"/>
    </row>
    <row r="131" spans="1:34" ht="20.100000000000001" customHeight="1">
      <c r="A131" s="424"/>
      <c r="B131" s="455"/>
      <c r="C131" s="456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</row>
    <row r="132" spans="1:34" ht="20.100000000000001" customHeight="1">
      <c r="A132" s="468"/>
      <c r="B132" s="468"/>
      <c r="C132" s="477"/>
      <c r="D132" s="477"/>
      <c r="E132" s="477"/>
      <c r="F132" s="477"/>
      <c r="G132" s="477"/>
      <c r="H132" s="477"/>
      <c r="I132" s="477"/>
      <c r="J132" s="477"/>
      <c r="K132" s="477"/>
      <c r="L132" s="477"/>
      <c r="M132" s="477"/>
      <c r="N132" s="477"/>
      <c r="O132" s="477"/>
      <c r="P132" s="477"/>
      <c r="Q132" s="477"/>
      <c r="R132" s="477"/>
      <c r="S132" s="477"/>
      <c r="T132" s="477"/>
      <c r="U132" s="477"/>
      <c r="V132" s="477"/>
      <c r="W132" s="477"/>
      <c r="X132" s="477"/>
      <c r="Y132" s="477"/>
      <c r="Z132" s="477"/>
      <c r="AA132" s="477"/>
      <c r="AB132" s="477"/>
      <c r="AC132" s="477"/>
      <c r="AD132" s="477"/>
      <c r="AE132" s="477"/>
      <c r="AF132" s="477"/>
      <c r="AG132" s="477"/>
      <c r="AH132" s="477"/>
    </row>
    <row r="133" spans="1:34" ht="20.100000000000001" customHeight="1">
      <c r="A133" s="468"/>
      <c r="B133" s="468"/>
      <c r="C133" s="410"/>
      <c r="D133" s="410"/>
      <c r="E133" s="410"/>
      <c r="F133" s="410"/>
      <c r="G133" s="410"/>
      <c r="H133" s="410"/>
      <c r="I133" s="410"/>
      <c r="J133" s="410"/>
      <c r="K133" s="410"/>
      <c r="L133" s="410"/>
      <c r="M133" s="410"/>
      <c r="N133" s="410"/>
      <c r="O133" s="410"/>
      <c r="P133" s="410"/>
      <c r="Q133" s="410"/>
      <c r="R133" s="410"/>
      <c r="S133" s="410"/>
      <c r="T133" s="410"/>
      <c r="U133" s="410"/>
      <c r="V133" s="410"/>
      <c r="W133" s="410"/>
      <c r="X133" s="410"/>
      <c r="Y133" s="410"/>
      <c r="Z133" s="410"/>
      <c r="AA133" s="410"/>
      <c r="AB133" s="410"/>
      <c r="AC133" s="410"/>
      <c r="AD133" s="410"/>
      <c r="AE133" s="410"/>
      <c r="AF133" s="410"/>
      <c r="AG133" s="410"/>
      <c r="AH133" s="410"/>
    </row>
    <row r="134" spans="1:34" ht="24" customHeight="1">
      <c r="A134" s="444"/>
      <c r="B134" s="457"/>
      <c r="C134" s="444"/>
      <c r="D134" s="444"/>
      <c r="E134" s="444"/>
      <c r="F134" s="444"/>
      <c r="G134" s="444"/>
      <c r="H134" s="444"/>
      <c r="I134" s="444"/>
      <c r="J134" s="444"/>
      <c r="K134" s="444"/>
      <c r="L134" s="444"/>
      <c r="M134" s="444"/>
      <c r="N134" s="444"/>
      <c r="O134" s="444"/>
      <c r="P134" s="444"/>
      <c r="Q134" s="444"/>
      <c r="R134" s="444"/>
      <c r="S134" s="444"/>
      <c r="T134" s="444"/>
      <c r="U134" s="444"/>
      <c r="V134" s="444"/>
      <c r="W134" s="444"/>
      <c r="X134" s="444"/>
      <c r="Y134" s="444"/>
      <c r="Z134" s="444"/>
      <c r="AA134" s="444"/>
      <c r="AB134" s="444"/>
      <c r="AC134" s="444"/>
      <c r="AD134" s="444"/>
      <c r="AE134" s="444"/>
      <c r="AF134" s="444"/>
      <c r="AG134" s="444"/>
      <c r="AH134" s="410"/>
    </row>
    <row r="135" spans="1:34" ht="24" customHeight="1">
      <c r="A135" s="444"/>
      <c r="B135" s="457"/>
      <c r="C135" s="444"/>
      <c r="D135" s="444"/>
      <c r="E135" s="444"/>
      <c r="F135" s="444"/>
      <c r="G135" s="444"/>
      <c r="H135" s="444"/>
      <c r="I135" s="444"/>
      <c r="J135" s="444"/>
      <c r="K135" s="444"/>
      <c r="L135" s="444"/>
      <c r="M135" s="444"/>
      <c r="N135" s="444"/>
      <c r="O135" s="444"/>
      <c r="P135" s="444"/>
      <c r="Q135" s="444"/>
      <c r="R135" s="444"/>
      <c r="S135" s="444"/>
      <c r="T135" s="444"/>
      <c r="U135" s="444"/>
      <c r="V135" s="444"/>
      <c r="W135" s="444"/>
      <c r="X135" s="444"/>
      <c r="Y135" s="444"/>
      <c r="Z135" s="444"/>
      <c r="AA135" s="444"/>
      <c r="AB135" s="444"/>
      <c r="AC135" s="444"/>
      <c r="AD135" s="444"/>
      <c r="AE135" s="444"/>
      <c r="AF135" s="444"/>
      <c r="AG135" s="444"/>
      <c r="AH135" s="410"/>
    </row>
    <row r="136" spans="1:34" ht="24" customHeight="1">
      <c r="A136" s="444"/>
      <c r="B136" s="458"/>
      <c r="C136" s="444"/>
      <c r="D136" s="444"/>
      <c r="E136" s="444"/>
      <c r="F136" s="444"/>
      <c r="G136" s="444"/>
      <c r="H136" s="444"/>
      <c r="I136" s="444"/>
      <c r="J136" s="444"/>
      <c r="K136" s="444"/>
      <c r="L136" s="444"/>
      <c r="M136" s="444"/>
      <c r="N136" s="444"/>
      <c r="O136" s="444"/>
      <c r="P136" s="444"/>
      <c r="Q136" s="444"/>
      <c r="R136" s="444"/>
      <c r="S136" s="444"/>
      <c r="T136" s="444"/>
      <c r="U136" s="444"/>
      <c r="V136" s="444"/>
      <c r="W136" s="444"/>
      <c r="X136" s="444"/>
      <c r="Y136" s="444"/>
      <c r="Z136" s="444"/>
      <c r="AA136" s="444"/>
      <c r="AB136" s="444"/>
      <c r="AC136" s="444"/>
      <c r="AD136" s="444"/>
      <c r="AE136" s="444"/>
      <c r="AF136" s="444"/>
      <c r="AG136" s="444"/>
      <c r="AH136" s="410"/>
    </row>
    <row r="137" spans="1:34" ht="24" customHeight="1">
      <c r="A137" s="444"/>
      <c r="B137" s="457"/>
      <c r="C137" s="444"/>
      <c r="D137" s="444"/>
      <c r="E137" s="444"/>
      <c r="F137" s="444"/>
      <c r="G137" s="444"/>
      <c r="H137" s="444"/>
      <c r="I137" s="444"/>
      <c r="J137" s="444"/>
      <c r="K137" s="444"/>
      <c r="L137" s="444"/>
      <c r="M137" s="444"/>
      <c r="N137" s="444"/>
      <c r="O137" s="444"/>
      <c r="P137" s="444"/>
      <c r="Q137" s="444"/>
      <c r="R137" s="444"/>
      <c r="S137" s="444"/>
      <c r="T137" s="444"/>
      <c r="U137" s="444"/>
      <c r="V137" s="444"/>
      <c r="W137" s="444"/>
      <c r="X137" s="444"/>
      <c r="Y137" s="444"/>
      <c r="Z137" s="444"/>
      <c r="AA137" s="444"/>
      <c r="AB137" s="444"/>
      <c r="AC137" s="444"/>
      <c r="AD137" s="444"/>
      <c r="AE137" s="444"/>
      <c r="AF137" s="444"/>
      <c r="AG137" s="444"/>
      <c r="AH137" s="410"/>
    </row>
    <row r="138" spans="1:34" ht="24" customHeight="1">
      <c r="A138" s="444"/>
      <c r="B138" s="457"/>
      <c r="C138" s="444"/>
      <c r="D138" s="444"/>
      <c r="E138" s="444"/>
      <c r="F138" s="444"/>
      <c r="G138" s="444"/>
      <c r="H138" s="444"/>
      <c r="I138" s="444"/>
      <c r="J138" s="444"/>
      <c r="K138" s="444"/>
      <c r="L138" s="444"/>
      <c r="M138" s="444"/>
      <c r="N138" s="444"/>
      <c r="O138" s="444"/>
      <c r="P138" s="444"/>
      <c r="Q138" s="444"/>
      <c r="R138" s="444"/>
      <c r="S138" s="444"/>
      <c r="T138" s="444"/>
      <c r="U138" s="444"/>
      <c r="V138" s="444"/>
      <c r="W138" s="444"/>
      <c r="X138" s="444"/>
      <c r="Y138" s="444"/>
      <c r="Z138" s="444"/>
      <c r="AA138" s="444"/>
      <c r="AB138" s="444"/>
      <c r="AC138" s="444"/>
      <c r="AD138" s="444"/>
      <c r="AE138" s="444"/>
      <c r="AF138" s="444"/>
      <c r="AG138" s="444"/>
      <c r="AH138" s="410"/>
    </row>
    <row r="139" spans="1:34" ht="24" customHeight="1">
      <c r="A139" s="444"/>
      <c r="B139" s="457"/>
      <c r="C139" s="444"/>
      <c r="D139" s="444"/>
      <c r="E139" s="444"/>
      <c r="F139" s="444"/>
      <c r="G139" s="444"/>
      <c r="H139" s="444"/>
      <c r="I139" s="444"/>
      <c r="J139" s="444"/>
      <c r="K139" s="444"/>
      <c r="L139" s="444"/>
      <c r="M139" s="444"/>
      <c r="N139" s="444"/>
      <c r="O139" s="444"/>
      <c r="P139" s="444"/>
      <c r="Q139" s="444"/>
      <c r="R139" s="444"/>
      <c r="S139" s="444"/>
      <c r="T139" s="444"/>
      <c r="U139" s="444"/>
      <c r="V139" s="444"/>
      <c r="W139" s="444"/>
      <c r="X139" s="444"/>
      <c r="Y139" s="444"/>
      <c r="Z139" s="444"/>
      <c r="AA139" s="444"/>
      <c r="AB139" s="444"/>
      <c r="AC139" s="444"/>
      <c r="AD139" s="444"/>
      <c r="AE139" s="444"/>
      <c r="AF139" s="444"/>
      <c r="AG139" s="444"/>
      <c r="AH139" s="410"/>
    </row>
    <row r="140" spans="1:34" ht="24" customHeight="1">
      <c r="A140" s="444"/>
      <c r="B140" s="458"/>
      <c r="C140" s="444"/>
      <c r="D140" s="444"/>
      <c r="E140" s="444"/>
      <c r="F140" s="444"/>
      <c r="G140" s="444"/>
      <c r="H140" s="444"/>
      <c r="I140" s="444"/>
      <c r="J140" s="444"/>
      <c r="K140" s="444"/>
      <c r="L140" s="444"/>
      <c r="M140" s="444"/>
      <c r="N140" s="444"/>
      <c r="O140" s="444"/>
      <c r="P140" s="444"/>
      <c r="Q140" s="444"/>
      <c r="R140" s="444"/>
      <c r="S140" s="444"/>
      <c r="T140" s="444"/>
      <c r="U140" s="444"/>
      <c r="V140" s="444"/>
      <c r="W140" s="444"/>
      <c r="X140" s="444"/>
      <c r="Y140" s="444"/>
      <c r="Z140" s="444"/>
      <c r="AA140" s="444"/>
      <c r="AB140" s="444"/>
      <c r="AC140" s="444"/>
      <c r="AD140" s="444"/>
      <c r="AE140" s="444"/>
      <c r="AF140" s="444"/>
      <c r="AG140" s="444"/>
      <c r="AH140" s="410"/>
    </row>
    <row r="141" spans="1:34" ht="24" customHeight="1">
      <c r="A141" s="444"/>
      <c r="B141" s="458"/>
      <c r="C141" s="444"/>
      <c r="D141" s="459"/>
      <c r="E141" s="459"/>
      <c r="F141" s="459"/>
      <c r="G141" s="459"/>
      <c r="H141" s="459"/>
      <c r="I141" s="459"/>
      <c r="J141" s="459"/>
      <c r="K141" s="459"/>
      <c r="L141" s="459"/>
      <c r="M141" s="459"/>
      <c r="N141" s="459"/>
      <c r="O141" s="459"/>
      <c r="P141" s="459"/>
      <c r="Q141" s="459"/>
      <c r="R141" s="459"/>
      <c r="S141" s="459"/>
      <c r="T141" s="459"/>
      <c r="U141" s="459"/>
      <c r="V141" s="459"/>
      <c r="W141" s="459"/>
      <c r="X141" s="459"/>
      <c r="Y141" s="459"/>
      <c r="Z141" s="459"/>
      <c r="AA141" s="459"/>
      <c r="AB141" s="459"/>
      <c r="AC141" s="459"/>
      <c r="AD141" s="459"/>
      <c r="AE141" s="459"/>
      <c r="AF141" s="459"/>
      <c r="AG141" s="459"/>
      <c r="AH141" s="410"/>
    </row>
    <row r="142" spans="1:34" ht="24" customHeight="1">
      <c r="A142" s="444"/>
      <c r="B142" s="458"/>
      <c r="C142" s="444"/>
      <c r="D142" s="459"/>
      <c r="E142" s="459"/>
      <c r="F142" s="459"/>
      <c r="G142" s="459"/>
      <c r="H142" s="459"/>
      <c r="I142" s="459"/>
      <c r="J142" s="459"/>
      <c r="K142" s="459"/>
      <c r="L142" s="459"/>
      <c r="M142" s="459"/>
      <c r="N142" s="459"/>
      <c r="O142" s="459"/>
      <c r="P142" s="459"/>
      <c r="Q142" s="459"/>
      <c r="R142" s="459"/>
      <c r="S142" s="459"/>
      <c r="T142" s="459"/>
      <c r="U142" s="459"/>
      <c r="V142" s="459"/>
      <c r="W142" s="459"/>
      <c r="X142" s="459"/>
      <c r="Y142" s="459"/>
      <c r="Z142" s="459"/>
      <c r="AA142" s="459"/>
      <c r="AB142" s="459"/>
      <c r="AC142" s="459"/>
      <c r="AD142" s="459"/>
      <c r="AE142" s="459"/>
      <c r="AF142" s="459"/>
      <c r="AG142" s="459"/>
      <c r="AH142" s="410"/>
    </row>
    <row r="143" spans="1:34" ht="24" customHeight="1">
      <c r="A143" s="444"/>
      <c r="B143" s="458"/>
      <c r="C143" s="444"/>
      <c r="D143" s="459"/>
      <c r="E143" s="459"/>
      <c r="F143" s="459"/>
      <c r="G143" s="459"/>
      <c r="H143" s="459"/>
      <c r="I143" s="459"/>
      <c r="J143" s="459"/>
      <c r="K143" s="459"/>
      <c r="L143" s="459"/>
      <c r="M143" s="459"/>
      <c r="N143" s="459"/>
      <c r="O143" s="459"/>
      <c r="P143" s="459"/>
      <c r="Q143" s="459"/>
      <c r="R143" s="459"/>
      <c r="S143" s="459"/>
      <c r="T143" s="459"/>
      <c r="U143" s="459"/>
      <c r="V143" s="459"/>
      <c r="W143" s="459"/>
      <c r="X143" s="459"/>
      <c r="Y143" s="459"/>
      <c r="Z143" s="459"/>
      <c r="AA143" s="459"/>
      <c r="AB143" s="459"/>
      <c r="AC143" s="459"/>
      <c r="AD143" s="459"/>
      <c r="AE143" s="459"/>
      <c r="AF143" s="459"/>
      <c r="AG143" s="459"/>
      <c r="AH143" s="410"/>
    </row>
    <row r="144" spans="1:34" ht="24" customHeight="1">
      <c r="A144" s="444"/>
      <c r="B144" s="458"/>
      <c r="C144" s="444"/>
      <c r="D144" s="459"/>
      <c r="E144" s="459"/>
      <c r="F144" s="459"/>
      <c r="G144" s="459"/>
      <c r="H144" s="459"/>
      <c r="I144" s="459"/>
      <c r="J144" s="459"/>
      <c r="K144" s="459"/>
      <c r="L144" s="459"/>
      <c r="M144" s="459"/>
      <c r="N144" s="459"/>
      <c r="O144" s="459"/>
      <c r="P144" s="459"/>
      <c r="Q144" s="459"/>
      <c r="R144" s="459"/>
      <c r="S144" s="459"/>
      <c r="T144" s="459"/>
      <c r="U144" s="459"/>
      <c r="V144" s="459"/>
      <c r="W144" s="459"/>
      <c r="X144" s="459"/>
      <c r="Y144" s="459"/>
      <c r="Z144" s="459"/>
      <c r="AA144" s="459"/>
      <c r="AB144" s="459"/>
      <c r="AC144" s="459"/>
      <c r="AD144" s="459"/>
      <c r="AE144" s="459"/>
      <c r="AF144" s="459"/>
      <c r="AG144" s="459"/>
      <c r="AH144" s="410"/>
    </row>
    <row r="145" spans="1:34" ht="24" customHeight="1">
      <c r="A145" s="444"/>
      <c r="B145" s="458"/>
      <c r="C145" s="444"/>
      <c r="D145" s="459"/>
      <c r="E145" s="459"/>
      <c r="F145" s="459"/>
      <c r="G145" s="459"/>
      <c r="H145" s="459"/>
      <c r="I145" s="459"/>
      <c r="J145" s="459"/>
      <c r="K145" s="459"/>
      <c r="L145" s="459"/>
      <c r="M145" s="459"/>
      <c r="N145" s="459"/>
      <c r="O145" s="459"/>
      <c r="P145" s="459"/>
      <c r="Q145" s="459"/>
      <c r="R145" s="459"/>
      <c r="S145" s="459"/>
      <c r="T145" s="459"/>
      <c r="U145" s="459"/>
      <c r="V145" s="459"/>
      <c r="W145" s="459"/>
      <c r="X145" s="459"/>
      <c r="Y145" s="459"/>
      <c r="Z145" s="459"/>
      <c r="AA145" s="459"/>
      <c r="AB145" s="459"/>
      <c r="AC145" s="459"/>
      <c r="AD145" s="459"/>
      <c r="AE145" s="459"/>
      <c r="AF145" s="459"/>
      <c r="AG145" s="459"/>
      <c r="AH145" s="410"/>
    </row>
    <row r="146" spans="1:34" ht="24" customHeight="1">
      <c r="A146" s="444"/>
      <c r="B146" s="458"/>
      <c r="C146" s="444"/>
      <c r="D146" s="459"/>
      <c r="E146" s="459"/>
      <c r="F146" s="459"/>
      <c r="G146" s="459"/>
      <c r="H146" s="459"/>
      <c r="I146" s="459"/>
      <c r="J146" s="459"/>
      <c r="K146" s="459"/>
      <c r="L146" s="459"/>
      <c r="M146" s="459"/>
      <c r="N146" s="459"/>
      <c r="O146" s="459"/>
      <c r="P146" s="459"/>
      <c r="Q146" s="459"/>
      <c r="R146" s="459"/>
      <c r="S146" s="459"/>
      <c r="T146" s="459"/>
      <c r="U146" s="459"/>
      <c r="V146" s="459"/>
      <c r="W146" s="459"/>
      <c r="X146" s="459"/>
      <c r="Y146" s="459"/>
      <c r="Z146" s="459"/>
      <c r="AA146" s="459"/>
      <c r="AB146" s="459"/>
      <c r="AC146" s="459"/>
      <c r="AD146" s="459"/>
      <c r="AE146" s="459"/>
      <c r="AF146" s="459"/>
      <c r="AG146" s="459"/>
      <c r="AH146" s="410"/>
    </row>
    <row r="147" spans="1:34" ht="24" customHeight="1">
      <c r="A147" s="444"/>
      <c r="B147" s="458"/>
      <c r="C147" s="444"/>
      <c r="D147" s="459"/>
      <c r="E147" s="459"/>
      <c r="F147" s="459"/>
      <c r="G147" s="459"/>
      <c r="H147" s="459"/>
      <c r="I147" s="459"/>
      <c r="J147" s="459"/>
      <c r="K147" s="459"/>
      <c r="L147" s="459"/>
      <c r="M147" s="459"/>
      <c r="N147" s="459"/>
      <c r="O147" s="459"/>
      <c r="P147" s="459"/>
      <c r="Q147" s="459"/>
      <c r="R147" s="459"/>
      <c r="S147" s="459"/>
      <c r="T147" s="459"/>
      <c r="U147" s="459"/>
      <c r="V147" s="459"/>
      <c r="W147" s="459"/>
      <c r="X147" s="459"/>
      <c r="Y147" s="459"/>
      <c r="Z147" s="459"/>
      <c r="AA147" s="459"/>
      <c r="AB147" s="459"/>
      <c r="AC147" s="459"/>
      <c r="AD147" s="459"/>
      <c r="AE147" s="459"/>
      <c r="AF147" s="459"/>
      <c r="AG147" s="459"/>
      <c r="AH147" s="410"/>
    </row>
    <row r="148" spans="1:34" ht="24" customHeight="1">
      <c r="A148" s="444"/>
      <c r="B148" s="458"/>
      <c r="C148" s="444"/>
      <c r="D148" s="459"/>
      <c r="E148" s="459"/>
      <c r="F148" s="459"/>
      <c r="G148" s="459"/>
      <c r="H148" s="459"/>
      <c r="I148" s="459"/>
      <c r="J148" s="459"/>
      <c r="K148" s="459"/>
      <c r="L148" s="459"/>
      <c r="M148" s="459"/>
      <c r="N148" s="459"/>
      <c r="O148" s="459"/>
      <c r="P148" s="459"/>
      <c r="Q148" s="459"/>
      <c r="R148" s="459"/>
      <c r="S148" s="459"/>
      <c r="T148" s="459"/>
      <c r="U148" s="459"/>
      <c r="V148" s="459"/>
      <c r="W148" s="459"/>
      <c r="X148" s="459"/>
      <c r="Y148" s="459"/>
      <c r="Z148" s="459"/>
      <c r="AA148" s="459"/>
      <c r="AB148" s="459"/>
      <c r="AC148" s="459"/>
      <c r="AD148" s="459"/>
      <c r="AE148" s="459"/>
      <c r="AF148" s="459"/>
      <c r="AG148" s="459"/>
      <c r="AH148" s="410"/>
    </row>
    <row r="149" spans="1:34" ht="24" customHeight="1">
      <c r="A149" s="444"/>
      <c r="B149" s="458"/>
      <c r="C149" s="444"/>
      <c r="D149" s="459"/>
      <c r="E149" s="459"/>
      <c r="F149" s="459"/>
      <c r="G149" s="459"/>
      <c r="H149" s="459"/>
      <c r="I149" s="459"/>
      <c r="J149" s="459"/>
      <c r="K149" s="459"/>
      <c r="L149" s="459"/>
      <c r="M149" s="459"/>
      <c r="N149" s="459"/>
      <c r="O149" s="459"/>
      <c r="P149" s="459"/>
      <c r="Q149" s="459"/>
      <c r="R149" s="459"/>
      <c r="S149" s="459"/>
      <c r="T149" s="459"/>
      <c r="U149" s="459"/>
      <c r="V149" s="459"/>
      <c r="W149" s="459"/>
      <c r="X149" s="459"/>
      <c r="Y149" s="459"/>
      <c r="Z149" s="459"/>
      <c r="AA149" s="459"/>
      <c r="AB149" s="459"/>
      <c r="AC149" s="459"/>
      <c r="AD149" s="459"/>
      <c r="AE149" s="459"/>
      <c r="AF149" s="459"/>
      <c r="AG149" s="459"/>
      <c r="AH149" s="410"/>
    </row>
    <row r="150" spans="1:34" ht="23.1" customHeight="1">
      <c r="A150" s="477"/>
      <c r="B150" s="477"/>
      <c r="C150" s="410"/>
      <c r="D150" s="410"/>
      <c r="E150" s="410"/>
      <c r="F150" s="410"/>
      <c r="G150" s="410"/>
      <c r="H150" s="410"/>
      <c r="I150" s="410"/>
      <c r="J150" s="410"/>
      <c r="K150" s="410"/>
      <c r="L150" s="410"/>
      <c r="M150" s="410"/>
      <c r="N150" s="410"/>
      <c r="O150" s="410"/>
      <c r="P150" s="410"/>
      <c r="Q150" s="410"/>
      <c r="R150" s="410"/>
      <c r="S150" s="410"/>
      <c r="T150" s="410"/>
      <c r="U150" s="410"/>
      <c r="V150" s="410"/>
      <c r="W150" s="410"/>
      <c r="X150" s="410"/>
      <c r="Y150" s="410"/>
      <c r="Z150" s="410"/>
      <c r="AA150" s="410"/>
      <c r="AB150" s="410"/>
      <c r="AC150" s="410"/>
      <c r="AD150" s="410"/>
      <c r="AE150" s="410"/>
      <c r="AF150" s="410"/>
      <c r="AG150" s="410"/>
      <c r="AH150" s="410"/>
    </row>
    <row r="151" spans="1:34" ht="20.100000000000001" customHeight="1">
      <c r="A151" s="410"/>
      <c r="B151" s="410"/>
      <c r="C151" s="410"/>
      <c r="D151" s="410"/>
      <c r="E151" s="410"/>
      <c r="F151" s="410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410"/>
      <c r="R151" s="410"/>
      <c r="S151" s="410"/>
      <c r="T151" s="410"/>
      <c r="U151" s="410"/>
      <c r="V151" s="410"/>
      <c r="W151" s="410"/>
      <c r="X151" s="410"/>
      <c r="Y151" s="410"/>
      <c r="Z151" s="410"/>
      <c r="AA151" s="410"/>
      <c r="AB151" s="410"/>
      <c r="AC151" s="410"/>
      <c r="AD151" s="410"/>
      <c r="AE151" s="410"/>
      <c r="AF151" s="410"/>
      <c r="AG151" s="410"/>
      <c r="AH151" s="410"/>
    </row>
    <row r="152" spans="1:34" ht="20.100000000000001" customHeight="1">
      <c r="A152" s="168"/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469"/>
      <c r="W152" s="279"/>
      <c r="X152" s="279"/>
      <c r="Y152" s="279"/>
      <c r="Z152" s="279"/>
      <c r="AA152" s="279"/>
      <c r="AB152" s="279"/>
      <c r="AC152" s="279"/>
      <c r="AD152" s="279"/>
      <c r="AE152" s="168"/>
      <c r="AF152" s="168"/>
      <c r="AG152" s="168"/>
      <c r="AH152" s="445"/>
    </row>
    <row r="153" spans="1:34" ht="20.100000000000001" customHeight="1">
      <c r="A153" s="168"/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470"/>
      <c r="W153" s="471"/>
      <c r="X153" s="471"/>
      <c r="Y153" s="471"/>
      <c r="Z153" s="471"/>
      <c r="AA153" s="471"/>
      <c r="AB153" s="471"/>
      <c r="AC153" s="471"/>
      <c r="AD153" s="471"/>
      <c r="AE153" s="168"/>
      <c r="AF153" s="168"/>
      <c r="AG153" s="168"/>
      <c r="AH153" s="445"/>
    </row>
    <row r="154" spans="1:34" ht="20.100000000000001" customHeight="1">
      <c r="A154" s="168"/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460"/>
      <c r="W154" s="444"/>
      <c r="X154" s="444"/>
      <c r="Y154" s="444"/>
      <c r="Z154" s="444"/>
      <c r="AA154" s="444"/>
      <c r="AB154" s="444"/>
      <c r="AC154" s="444"/>
      <c r="AD154" s="444"/>
      <c r="AE154" s="168"/>
      <c r="AF154" s="168"/>
      <c r="AG154" s="168"/>
      <c r="AH154" s="445"/>
    </row>
    <row r="155" spans="1:34" ht="20.100000000000001" customHeight="1">
      <c r="A155" s="168"/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  <c r="AA155" s="168"/>
      <c r="AB155" s="168"/>
      <c r="AC155" s="168"/>
      <c r="AD155" s="168"/>
      <c r="AE155" s="168"/>
      <c r="AF155" s="168"/>
      <c r="AG155" s="168"/>
      <c r="AH155" s="445"/>
    </row>
    <row r="156" spans="1:34" ht="20.100000000000001" customHeight="1">
      <c r="A156" s="168"/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472"/>
      <c r="W156" s="472"/>
      <c r="X156" s="472"/>
      <c r="Y156" s="472"/>
      <c r="Z156" s="472"/>
      <c r="AA156" s="472"/>
      <c r="AB156" s="472"/>
      <c r="AC156" s="472"/>
      <c r="AD156" s="472"/>
      <c r="AE156" s="168"/>
      <c r="AF156" s="168"/>
      <c r="AG156" s="168"/>
      <c r="AH156" s="445"/>
    </row>
    <row r="157" spans="1:34" ht="18" customHeight="1">
      <c r="A157" s="168"/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473"/>
      <c r="W157" s="473"/>
      <c r="X157" s="473"/>
      <c r="Y157" s="473"/>
      <c r="Z157" s="473"/>
      <c r="AA157" s="473"/>
      <c r="AB157" s="473"/>
      <c r="AC157" s="473"/>
      <c r="AD157" s="473"/>
      <c r="AE157" s="168"/>
      <c r="AF157" s="168"/>
      <c r="AG157" s="168"/>
      <c r="AH157" s="445"/>
    </row>
    <row r="158" spans="1:34" ht="18" customHeight="1">
      <c r="A158" s="168"/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445"/>
      <c r="W158" s="445"/>
      <c r="X158" s="445"/>
      <c r="Y158" s="445"/>
      <c r="Z158" s="445"/>
      <c r="AA158" s="445"/>
      <c r="AB158" s="445"/>
      <c r="AC158" s="445"/>
      <c r="AD158" s="445"/>
      <c r="AE158" s="168"/>
      <c r="AF158" s="168"/>
      <c r="AG158" s="168"/>
      <c r="AH158" s="445"/>
    </row>
    <row r="159" spans="1:34" ht="20.100000000000001" customHeight="1">
      <c r="A159" s="475"/>
      <c r="B159" s="475"/>
      <c r="C159" s="475"/>
      <c r="D159" s="475"/>
      <c r="E159" s="475"/>
      <c r="F159" s="475"/>
      <c r="G159" s="475"/>
      <c r="H159" s="475"/>
      <c r="I159" s="475"/>
      <c r="J159" s="475"/>
      <c r="K159" s="475"/>
      <c r="L159" s="475"/>
      <c r="M159" s="475"/>
      <c r="N159" s="475"/>
      <c r="O159" s="475"/>
      <c r="P159" s="475"/>
      <c r="Q159" s="475"/>
      <c r="R159" s="475"/>
      <c r="S159" s="475"/>
      <c r="T159" s="475"/>
      <c r="U159" s="475"/>
      <c r="V159" s="475"/>
      <c r="W159" s="475"/>
      <c r="X159" s="475"/>
      <c r="Y159" s="475"/>
      <c r="Z159" s="475"/>
      <c r="AA159" s="475"/>
      <c r="AB159" s="475"/>
      <c r="AC159" s="475"/>
      <c r="AD159" s="475"/>
      <c r="AE159" s="475"/>
      <c r="AF159" s="475"/>
      <c r="AG159" s="475"/>
      <c r="AH159" s="475"/>
    </row>
    <row r="160" spans="1:34" ht="20.100000000000001" customHeight="1">
      <c r="A160" s="476"/>
      <c r="B160" s="476"/>
      <c r="C160" s="476"/>
      <c r="D160" s="476"/>
      <c r="E160" s="476"/>
      <c r="F160" s="476"/>
      <c r="G160" s="476"/>
      <c r="H160" s="476"/>
      <c r="I160" s="476"/>
      <c r="J160" s="476"/>
      <c r="K160" s="476"/>
      <c r="L160" s="476"/>
      <c r="M160" s="476"/>
      <c r="N160" s="476"/>
      <c r="O160" s="476"/>
      <c r="P160" s="476"/>
      <c r="Q160" s="476"/>
      <c r="R160" s="476"/>
      <c r="S160" s="476"/>
      <c r="T160" s="476"/>
      <c r="U160" s="476"/>
      <c r="V160" s="476"/>
      <c r="W160" s="476"/>
      <c r="X160" s="476"/>
      <c r="Y160" s="476"/>
      <c r="Z160" s="476"/>
      <c r="AA160" s="476"/>
      <c r="AB160" s="476"/>
      <c r="AC160" s="476"/>
      <c r="AD160" s="476"/>
      <c r="AE160" s="476"/>
      <c r="AF160" s="476"/>
      <c r="AG160" s="476"/>
      <c r="AH160" s="476"/>
    </row>
    <row r="161" spans="1:34" ht="20.100000000000001" customHeight="1">
      <c r="A161" s="424"/>
      <c r="B161" s="424"/>
      <c r="C161" s="424"/>
      <c r="D161" s="424"/>
      <c r="E161" s="424"/>
      <c r="F161" s="424"/>
      <c r="G161" s="424"/>
      <c r="H161" s="424"/>
      <c r="I161" s="424"/>
      <c r="J161" s="424"/>
      <c r="K161" s="424"/>
      <c r="L161" s="424"/>
      <c r="M161" s="424"/>
      <c r="N161" s="424"/>
      <c r="O161" s="424"/>
      <c r="P161" s="424"/>
      <c r="Q161" s="424"/>
      <c r="R161" s="424"/>
      <c r="S161" s="424"/>
      <c r="T161" s="424"/>
      <c r="U161" s="424"/>
      <c r="V161" s="424"/>
      <c r="W161" s="424"/>
      <c r="X161" s="424"/>
      <c r="Y161" s="424"/>
      <c r="Z161" s="424"/>
      <c r="AA161" s="424"/>
      <c r="AB161" s="424"/>
      <c r="AC161" s="424"/>
      <c r="AD161" s="424"/>
      <c r="AE161" s="424"/>
      <c r="AF161" s="424"/>
      <c r="AG161" s="424"/>
      <c r="AH161" s="424"/>
    </row>
    <row r="162" spans="1:34" ht="20.100000000000001" customHeight="1">
      <c r="A162" s="151"/>
      <c r="B162" s="452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453"/>
      <c r="AF162" s="454"/>
      <c r="AG162" s="151"/>
      <c r="AH162" s="151"/>
    </row>
    <row r="163" spans="1:34" ht="20.100000000000001" customHeight="1">
      <c r="A163" s="424"/>
      <c r="B163" s="455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151"/>
      <c r="AH163" s="151"/>
    </row>
    <row r="164" spans="1:34" ht="20.100000000000001" customHeight="1">
      <c r="A164" s="468"/>
      <c r="B164" s="468"/>
      <c r="C164" s="477"/>
      <c r="D164" s="477"/>
      <c r="E164" s="477"/>
      <c r="F164" s="477"/>
      <c r="G164" s="477"/>
      <c r="H164" s="477"/>
      <c r="I164" s="477"/>
      <c r="J164" s="477"/>
      <c r="K164" s="477"/>
      <c r="L164" s="477"/>
      <c r="M164" s="477"/>
      <c r="N164" s="477"/>
      <c r="O164" s="477"/>
      <c r="P164" s="477"/>
      <c r="Q164" s="477"/>
      <c r="R164" s="477"/>
      <c r="S164" s="477"/>
      <c r="T164" s="477"/>
      <c r="U164" s="477"/>
      <c r="V164" s="477"/>
      <c r="W164" s="477"/>
      <c r="X164" s="477"/>
      <c r="Y164" s="477"/>
      <c r="Z164" s="477"/>
      <c r="AA164" s="477"/>
      <c r="AB164" s="477"/>
      <c r="AC164" s="477"/>
      <c r="AD164" s="477"/>
      <c r="AE164" s="477"/>
      <c r="AF164" s="477"/>
      <c r="AG164" s="477"/>
      <c r="AH164" s="477"/>
    </row>
    <row r="165" spans="1:34" ht="20.100000000000001" customHeight="1">
      <c r="A165" s="468"/>
      <c r="B165" s="468"/>
      <c r="C165" s="410"/>
      <c r="D165" s="410"/>
      <c r="E165" s="410"/>
      <c r="F165" s="410"/>
      <c r="G165" s="410"/>
      <c r="H165" s="410"/>
      <c r="I165" s="410"/>
      <c r="J165" s="410"/>
      <c r="K165" s="410"/>
      <c r="L165" s="410"/>
      <c r="M165" s="410"/>
      <c r="N165" s="410"/>
      <c r="O165" s="410"/>
      <c r="P165" s="410"/>
      <c r="Q165" s="410"/>
      <c r="R165" s="410"/>
      <c r="S165" s="410"/>
      <c r="T165" s="410"/>
      <c r="U165" s="410"/>
      <c r="V165" s="410"/>
      <c r="W165" s="410"/>
      <c r="X165" s="410"/>
      <c r="Y165" s="410"/>
      <c r="Z165" s="410"/>
      <c r="AA165" s="410"/>
      <c r="AB165" s="410"/>
      <c r="AC165" s="410"/>
      <c r="AD165" s="410"/>
      <c r="AE165" s="410"/>
      <c r="AF165" s="410"/>
      <c r="AG165" s="410"/>
      <c r="AH165" s="410"/>
    </row>
    <row r="166" spans="1:34" ht="24" customHeight="1">
      <c r="A166" s="444"/>
      <c r="B166" s="457"/>
      <c r="C166" s="444"/>
      <c r="D166" s="444"/>
      <c r="E166" s="444"/>
      <c r="F166" s="444"/>
      <c r="G166" s="444"/>
      <c r="H166" s="444"/>
      <c r="I166" s="444"/>
      <c r="J166" s="444"/>
      <c r="K166" s="444"/>
      <c r="L166" s="444"/>
      <c r="M166" s="444"/>
      <c r="N166" s="444"/>
      <c r="O166" s="444"/>
      <c r="P166" s="444"/>
      <c r="Q166" s="444"/>
      <c r="R166" s="444"/>
      <c r="S166" s="444"/>
      <c r="T166" s="444"/>
      <c r="U166" s="444"/>
      <c r="V166" s="444"/>
      <c r="W166" s="444"/>
      <c r="X166" s="444"/>
      <c r="Y166" s="444"/>
      <c r="Z166" s="444"/>
      <c r="AA166" s="444"/>
      <c r="AB166" s="444"/>
      <c r="AC166" s="444"/>
      <c r="AD166" s="444"/>
      <c r="AE166" s="444"/>
      <c r="AF166" s="444"/>
      <c r="AG166" s="444"/>
      <c r="AH166" s="410"/>
    </row>
    <row r="167" spans="1:34" ht="24" customHeight="1">
      <c r="A167" s="444"/>
      <c r="B167" s="457"/>
      <c r="C167" s="444"/>
      <c r="D167" s="444"/>
      <c r="E167" s="444"/>
      <c r="F167" s="444"/>
      <c r="G167" s="444"/>
      <c r="H167" s="444"/>
      <c r="I167" s="444"/>
      <c r="J167" s="444"/>
      <c r="K167" s="444"/>
      <c r="L167" s="444"/>
      <c r="M167" s="444"/>
      <c r="N167" s="444"/>
      <c r="O167" s="444"/>
      <c r="P167" s="444"/>
      <c r="Q167" s="444"/>
      <c r="R167" s="444"/>
      <c r="S167" s="444"/>
      <c r="T167" s="444"/>
      <c r="U167" s="444"/>
      <c r="V167" s="444"/>
      <c r="W167" s="444"/>
      <c r="X167" s="444"/>
      <c r="Y167" s="444"/>
      <c r="Z167" s="444"/>
      <c r="AA167" s="444"/>
      <c r="AB167" s="444"/>
      <c r="AC167" s="444"/>
      <c r="AD167" s="444"/>
      <c r="AE167" s="444"/>
      <c r="AF167" s="444"/>
      <c r="AG167" s="444"/>
      <c r="AH167" s="410"/>
    </row>
    <row r="168" spans="1:34" ht="24" customHeight="1">
      <c r="A168" s="444"/>
      <c r="B168" s="458"/>
      <c r="C168" s="444"/>
      <c r="D168" s="444"/>
      <c r="E168" s="444"/>
      <c r="F168" s="444"/>
      <c r="G168" s="444"/>
      <c r="H168" s="444"/>
      <c r="I168" s="444"/>
      <c r="J168" s="444"/>
      <c r="K168" s="444"/>
      <c r="L168" s="444"/>
      <c r="M168" s="444"/>
      <c r="N168" s="444"/>
      <c r="O168" s="444"/>
      <c r="P168" s="444"/>
      <c r="Q168" s="444"/>
      <c r="R168" s="444"/>
      <c r="S168" s="444"/>
      <c r="T168" s="444"/>
      <c r="U168" s="444"/>
      <c r="V168" s="444"/>
      <c r="W168" s="444"/>
      <c r="X168" s="444"/>
      <c r="Y168" s="444"/>
      <c r="Z168" s="444"/>
      <c r="AA168" s="444"/>
      <c r="AB168" s="444"/>
      <c r="AC168" s="444"/>
      <c r="AD168" s="444"/>
      <c r="AE168" s="444"/>
      <c r="AF168" s="444"/>
      <c r="AG168" s="444"/>
      <c r="AH168" s="410"/>
    </row>
    <row r="169" spans="1:34" ht="24" customHeight="1">
      <c r="A169" s="444"/>
      <c r="B169" s="457"/>
      <c r="C169" s="444"/>
      <c r="D169" s="444"/>
      <c r="E169" s="444"/>
      <c r="F169" s="444"/>
      <c r="G169" s="444"/>
      <c r="H169" s="444"/>
      <c r="I169" s="444"/>
      <c r="J169" s="444"/>
      <c r="K169" s="444"/>
      <c r="L169" s="444"/>
      <c r="M169" s="444"/>
      <c r="N169" s="444"/>
      <c r="O169" s="444"/>
      <c r="P169" s="444"/>
      <c r="Q169" s="444"/>
      <c r="R169" s="444"/>
      <c r="S169" s="444"/>
      <c r="T169" s="444"/>
      <c r="U169" s="444"/>
      <c r="V169" s="444"/>
      <c r="W169" s="444"/>
      <c r="X169" s="444"/>
      <c r="Y169" s="444"/>
      <c r="Z169" s="444"/>
      <c r="AA169" s="444"/>
      <c r="AB169" s="444"/>
      <c r="AC169" s="444"/>
      <c r="AD169" s="444"/>
      <c r="AE169" s="444"/>
      <c r="AF169" s="444"/>
      <c r="AG169" s="444"/>
      <c r="AH169" s="410"/>
    </row>
    <row r="170" spans="1:34" ht="24" customHeight="1">
      <c r="A170" s="444"/>
      <c r="B170" s="457"/>
      <c r="C170" s="444"/>
      <c r="D170" s="444"/>
      <c r="E170" s="444"/>
      <c r="F170" s="444"/>
      <c r="G170" s="444"/>
      <c r="H170" s="444"/>
      <c r="I170" s="444"/>
      <c r="J170" s="444"/>
      <c r="K170" s="444"/>
      <c r="L170" s="444"/>
      <c r="M170" s="444"/>
      <c r="N170" s="444"/>
      <c r="O170" s="444"/>
      <c r="P170" s="444"/>
      <c r="Q170" s="444"/>
      <c r="R170" s="444"/>
      <c r="S170" s="444"/>
      <c r="T170" s="444"/>
      <c r="U170" s="444"/>
      <c r="V170" s="444"/>
      <c r="W170" s="444"/>
      <c r="X170" s="444"/>
      <c r="Y170" s="444"/>
      <c r="Z170" s="444"/>
      <c r="AA170" s="444"/>
      <c r="AB170" s="444"/>
      <c r="AC170" s="444"/>
      <c r="AD170" s="444"/>
      <c r="AE170" s="444"/>
      <c r="AF170" s="444"/>
      <c r="AG170" s="444"/>
      <c r="AH170" s="410"/>
    </row>
    <row r="171" spans="1:34" ht="24" customHeight="1">
      <c r="A171" s="444"/>
      <c r="B171" s="457"/>
      <c r="C171" s="444"/>
      <c r="D171" s="444"/>
      <c r="E171" s="444"/>
      <c r="F171" s="444"/>
      <c r="G171" s="444"/>
      <c r="H171" s="444"/>
      <c r="I171" s="444"/>
      <c r="J171" s="444"/>
      <c r="K171" s="444"/>
      <c r="L171" s="444"/>
      <c r="M171" s="444"/>
      <c r="N171" s="444"/>
      <c r="O171" s="444"/>
      <c r="P171" s="444"/>
      <c r="Q171" s="444"/>
      <c r="R171" s="444"/>
      <c r="S171" s="444"/>
      <c r="T171" s="444"/>
      <c r="U171" s="444"/>
      <c r="V171" s="444"/>
      <c r="W171" s="444"/>
      <c r="X171" s="444"/>
      <c r="Y171" s="444"/>
      <c r="Z171" s="444"/>
      <c r="AA171" s="444"/>
      <c r="AB171" s="444"/>
      <c r="AC171" s="444"/>
      <c r="AD171" s="444"/>
      <c r="AE171" s="444"/>
      <c r="AF171" s="444"/>
      <c r="AG171" s="444"/>
      <c r="AH171" s="410"/>
    </row>
    <row r="172" spans="1:34" ht="24" customHeight="1">
      <c r="A172" s="444"/>
      <c r="B172" s="458"/>
      <c r="C172" s="444"/>
      <c r="D172" s="444"/>
      <c r="E172" s="444"/>
      <c r="F172" s="444"/>
      <c r="G172" s="444"/>
      <c r="H172" s="444"/>
      <c r="I172" s="444"/>
      <c r="J172" s="444"/>
      <c r="K172" s="444"/>
      <c r="L172" s="444"/>
      <c r="M172" s="444"/>
      <c r="N172" s="444"/>
      <c r="O172" s="444"/>
      <c r="P172" s="444"/>
      <c r="Q172" s="444"/>
      <c r="R172" s="444"/>
      <c r="S172" s="444"/>
      <c r="T172" s="444"/>
      <c r="U172" s="444"/>
      <c r="V172" s="444"/>
      <c r="W172" s="444"/>
      <c r="X172" s="444"/>
      <c r="Y172" s="444"/>
      <c r="Z172" s="444"/>
      <c r="AA172" s="444"/>
      <c r="AB172" s="444"/>
      <c r="AC172" s="444"/>
      <c r="AD172" s="444"/>
      <c r="AE172" s="444"/>
      <c r="AF172" s="444"/>
      <c r="AG172" s="444"/>
      <c r="AH172" s="410"/>
    </row>
    <row r="173" spans="1:34" ht="24" customHeight="1">
      <c r="A173" s="444"/>
      <c r="B173" s="458"/>
      <c r="C173" s="444"/>
      <c r="D173" s="459"/>
      <c r="E173" s="459"/>
      <c r="F173" s="459"/>
      <c r="G173" s="459"/>
      <c r="H173" s="459"/>
      <c r="I173" s="459"/>
      <c r="J173" s="459"/>
      <c r="K173" s="459"/>
      <c r="L173" s="459"/>
      <c r="M173" s="459"/>
      <c r="N173" s="459"/>
      <c r="O173" s="459"/>
      <c r="P173" s="459"/>
      <c r="Q173" s="459"/>
      <c r="R173" s="459"/>
      <c r="S173" s="459"/>
      <c r="T173" s="459"/>
      <c r="U173" s="459"/>
      <c r="V173" s="459"/>
      <c r="W173" s="459"/>
      <c r="X173" s="459"/>
      <c r="Y173" s="459"/>
      <c r="Z173" s="459"/>
      <c r="AA173" s="459"/>
      <c r="AB173" s="459"/>
      <c r="AC173" s="459"/>
      <c r="AD173" s="459"/>
      <c r="AE173" s="459"/>
      <c r="AF173" s="459"/>
      <c r="AG173" s="459"/>
      <c r="AH173" s="410"/>
    </row>
    <row r="174" spans="1:34" ht="24" customHeight="1">
      <c r="A174" s="444"/>
      <c r="B174" s="458"/>
      <c r="C174" s="444"/>
      <c r="D174" s="459"/>
      <c r="E174" s="459"/>
      <c r="F174" s="459"/>
      <c r="G174" s="459"/>
      <c r="H174" s="459"/>
      <c r="I174" s="459"/>
      <c r="J174" s="459"/>
      <c r="K174" s="459"/>
      <c r="L174" s="459"/>
      <c r="M174" s="459"/>
      <c r="N174" s="459"/>
      <c r="O174" s="459"/>
      <c r="P174" s="459"/>
      <c r="Q174" s="459"/>
      <c r="R174" s="459"/>
      <c r="S174" s="459"/>
      <c r="T174" s="459"/>
      <c r="U174" s="459"/>
      <c r="V174" s="459"/>
      <c r="W174" s="459"/>
      <c r="X174" s="459"/>
      <c r="Y174" s="459"/>
      <c r="Z174" s="459"/>
      <c r="AA174" s="459"/>
      <c r="AB174" s="459"/>
      <c r="AC174" s="459"/>
      <c r="AD174" s="459"/>
      <c r="AE174" s="459"/>
      <c r="AF174" s="459"/>
      <c r="AG174" s="459"/>
      <c r="AH174" s="410"/>
    </row>
    <row r="175" spans="1:34" ht="24" customHeight="1">
      <c r="A175" s="444"/>
      <c r="B175" s="458"/>
      <c r="C175" s="444"/>
      <c r="D175" s="459"/>
      <c r="E175" s="459"/>
      <c r="F175" s="459"/>
      <c r="G175" s="459"/>
      <c r="H175" s="459"/>
      <c r="I175" s="459"/>
      <c r="J175" s="459"/>
      <c r="K175" s="459"/>
      <c r="L175" s="459"/>
      <c r="M175" s="459"/>
      <c r="N175" s="459"/>
      <c r="O175" s="459"/>
      <c r="P175" s="459"/>
      <c r="Q175" s="459"/>
      <c r="R175" s="459"/>
      <c r="S175" s="459"/>
      <c r="T175" s="459"/>
      <c r="U175" s="459"/>
      <c r="V175" s="459"/>
      <c r="W175" s="459"/>
      <c r="X175" s="459"/>
      <c r="Y175" s="459"/>
      <c r="Z175" s="459"/>
      <c r="AA175" s="459"/>
      <c r="AB175" s="459"/>
      <c r="AC175" s="459"/>
      <c r="AD175" s="459"/>
      <c r="AE175" s="459"/>
      <c r="AF175" s="459"/>
      <c r="AG175" s="459"/>
      <c r="AH175" s="410"/>
    </row>
    <row r="176" spans="1:34" ht="24" customHeight="1">
      <c r="A176" s="444"/>
      <c r="B176" s="458"/>
      <c r="C176" s="444"/>
      <c r="D176" s="459"/>
      <c r="E176" s="459"/>
      <c r="F176" s="459"/>
      <c r="G176" s="459"/>
      <c r="H176" s="459"/>
      <c r="I176" s="459"/>
      <c r="J176" s="459"/>
      <c r="K176" s="459"/>
      <c r="L176" s="459"/>
      <c r="M176" s="459"/>
      <c r="N176" s="459"/>
      <c r="O176" s="459"/>
      <c r="P176" s="459"/>
      <c r="Q176" s="459"/>
      <c r="R176" s="459"/>
      <c r="S176" s="459"/>
      <c r="T176" s="459"/>
      <c r="U176" s="459"/>
      <c r="V176" s="459"/>
      <c r="W176" s="459"/>
      <c r="X176" s="459"/>
      <c r="Y176" s="459"/>
      <c r="Z176" s="459"/>
      <c r="AA176" s="459"/>
      <c r="AB176" s="459"/>
      <c r="AC176" s="459"/>
      <c r="AD176" s="459"/>
      <c r="AE176" s="459"/>
      <c r="AF176" s="459"/>
      <c r="AG176" s="459"/>
      <c r="AH176" s="410"/>
    </row>
    <row r="177" spans="1:34" ht="24" customHeight="1">
      <c r="A177" s="444"/>
      <c r="B177" s="458"/>
      <c r="C177" s="444"/>
      <c r="D177" s="459"/>
      <c r="E177" s="459"/>
      <c r="F177" s="459"/>
      <c r="G177" s="459"/>
      <c r="H177" s="459"/>
      <c r="I177" s="459"/>
      <c r="J177" s="459"/>
      <c r="K177" s="459"/>
      <c r="L177" s="459"/>
      <c r="M177" s="459"/>
      <c r="N177" s="459"/>
      <c r="O177" s="459"/>
      <c r="P177" s="459"/>
      <c r="Q177" s="459"/>
      <c r="R177" s="459"/>
      <c r="S177" s="459"/>
      <c r="T177" s="459"/>
      <c r="U177" s="459"/>
      <c r="V177" s="459"/>
      <c r="W177" s="459"/>
      <c r="X177" s="459"/>
      <c r="Y177" s="459"/>
      <c r="Z177" s="459"/>
      <c r="AA177" s="459"/>
      <c r="AB177" s="459"/>
      <c r="AC177" s="459"/>
      <c r="AD177" s="459"/>
      <c r="AE177" s="459"/>
      <c r="AF177" s="459"/>
      <c r="AG177" s="459"/>
      <c r="AH177" s="410"/>
    </row>
    <row r="178" spans="1:34" ht="24" customHeight="1">
      <c r="A178" s="444"/>
      <c r="B178" s="458"/>
      <c r="C178" s="444"/>
      <c r="D178" s="459"/>
      <c r="E178" s="459"/>
      <c r="F178" s="459"/>
      <c r="G178" s="459"/>
      <c r="H178" s="459"/>
      <c r="I178" s="459"/>
      <c r="J178" s="459"/>
      <c r="K178" s="459"/>
      <c r="L178" s="459"/>
      <c r="M178" s="459"/>
      <c r="N178" s="459"/>
      <c r="O178" s="459"/>
      <c r="P178" s="459"/>
      <c r="Q178" s="459"/>
      <c r="R178" s="459"/>
      <c r="S178" s="459"/>
      <c r="T178" s="459"/>
      <c r="U178" s="459"/>
      <c r="V178" s="459"/>
      <c r="W178" s="459"/>
      <c r="X178" s="459"/>
      <c r="Y178" s="459"/>
      <c r="Z178" s="459"/>
      <c r="AA178" s="459"/>
      <c r="AB178" s="459"/>
      <c r="AC178" s="459"/>
      <c r="AD178" s="459"/>
      <c r="AE178" s="459"/>
      <c r="AF178" s="459"/>
      <c r="AG178" s="459"/>
      <c r="AH178" s="410"/>
    </row>
    <row r="179" spans="1:34" ht="24" customHeight="1">
      <c r="A179" s="444"/>
      <c r="B179" s="458"/>
      <c r="C179" s="444"/>
      <c r="D179" s="459"/>
      <c r="E179" s="459"/>
      <c r="F179" s="459"/>
      <c r="G179" s="459"/>
      <c r="H179" s="459"/>
      <c r="I179" s="459"/>
      <c r="J179" s="459"/>
      <c r="K179" s="459"/>
      <c r="L179" s="459"/>
      <c r="M179" s="459"/>
      <c r="N179" s="459"/>
      <c r="O179" s="459"/>
      <c r="P179" s="459"/>
      <c r="Q179" s="459"/>
      <c r="R179" s="459"/>
      <c r="S179" s="459"/>
      <c r="T179" s="459"/>
      <c r="U179" s="459"/>
      <c r="V179" s="459"/>
      <c r="W179" s="459"/>
      <c r="X179" s="459"/>
      <c r="Y179" s="459"/>
      <c r="Z179" s="459"/>
      <c r="AA179" s="459"/>
      <c r="AB179" s="459"/>
      <c r="AC179" s="459"/>
      <c r="AD179" s="459"/>
      <c r="AE179" s="459"/>
      <c r="AF179" s="459"/>
      <c r="AG179" s="459"/>
      <c r="AH179" s="410"/>
    </row>
    <row r="180" spans="1:34" ht="24" customHeight="1">
      <c r="A180" s="444"/>
      <c r="B180" s="458"/>
      <c r="C180" s="444"/>
      <c r="D180" s="459"/>
      <c r="E180" s="459"/>
      <c r="F180" s="459"/>
      <c r="G180" s="459"/>
      <c r="H180" s="459"/>
      <c r="I180" s="459"/>
      <c r="J180" s="459"/>
      <c r="K180" s="459"/>
      <c r="L180" s="459"/>
      <c r="M180" s="459"/>
      <c r="N180" s="459"/>
      <c r="O180" s="459"/>
      <c r="P180" s="459"/>
      <c r="Q180" s="459"/>
      <c r="R180" s="459"/>
      <c r="S180" s="459"/>
      <c r="T180" s="459"/>
      <c r="U180" s="459"/>
      <c r="V180" s="459"/>
      <c r="W180" s="459"/>
      <c r="X180" s="459"/>
      <c r="Y180" s="459"/>
      <c r="Z180" s="459"/>
      <c r="AA180" s="459"/>
      <c r="AB180" s="459"/>
      <c r="AC180" s="459"/>
      <c r="AD180" s="459"/>
      <c r="AE180" s="459"/>
      <c r="AF180" s="459"/>
      <c r="AG180" s="459"/>
      <c r="AH180" s="410"/>
    </row>
    <row r="181" spans="1:34" ht="24" customHeight="1">
      <c r="A181" s="444"/>
      <c r="B181" s="458"/>
      <c r="C181" s="444"/>
      <c r="D181" s="459"/>
      <c r="E181" s="459"/>
      <c r="F181" s="459"/>
      <c r="G181" s="459"/>
      <c r="H181" s="459"/>
      <c r="I181" s="459"/>
      <c r="J181" s="459"/>
      <c r="K181" s="459"/>
      <c r="L181" s="459"/>
      <c r="M181" s="459"/>
      <c r="N181" s="459"/>
      <c r="O181" s="459"/>
      <c r="P181" s="459"/>
      <c r="Q181" s="459"/>
      <c r="R181" s="459"/>
      <c r="S181" s="459"/>
      <c r="T181" s="459"/>
      <c r="U181" s="459"/>
      <c r="V181" s="459"/>
      <c r="W181" s="459"/>
      <c r="X181" s="459"/>
      <c r="Y181" s="459"/>
      <c r="Z181" s="459"/>
      <c r="AA181" s="459"/>
      <c r="AB181" s="459"/>
      <c r="AC181" s="459"/>
      <c r="AD181" s="459"/>
      <c r="AE181" s="459"/>
      <c r="AF181" s="459"/>
      <c r="AG181" s="459"/>
      <c r="AH181" s="410"/>
    </row>
    <row r="182" spans="1:34" ht="23.1" customHeight="1">
      <c r="A182" s="477"/>
      <c r="B182" s="477"/>
      <c r="C182" s="410"/>
      <c r="D182" s="410"/>
      <c r="E182" s="410"/>
      <c r="F182" s="410"/>
      <c r="G182" s="410"/>
      <c r="H182" s="410"/>
      <c r="I182" s="410"/>
      <c r="J182" s="410"/>
      <c r="K182" s="410"/>
      <c r="L182" s="410"/>
      <c r="M182" s="410"/>
      <c r="N182" s="410"/>
      <c r="O182" s="410"/>
      <c r="P182" s="410"/>
      <c r="Q182" s="410"/>
      <c r="R182" s="410"/>
      <c r="S182" s="410"/>
      <c r="T182" s="410"/>
      <c r="U182" s="410"/>
      <c r="V182" s="410"/>
      <c r="W182" s="410"/>
      <c r="X182" s="410"/>
      <c r="Y182" s="410"/>
      <c r="Z182" s="410"/>
      <c r="AA182" s="410"/>
      <c r="AB182" s="410"/>
      <c r="AC182" s="410"/>
      <c r="AD182" s="410"/>
      <c r="AE182" s="410"/>
      <c r="AF182" s="410"/>
      <c r="AG182" s="410"/>
      <c r="AH182" s="410"/>
    </row>
    <row r="183" spans="1:34" ht="20.100000000000001" customHeight="1">
      <c r="A183" s="410"/>
      <c r="B183" s="410"/>
      <c r="C183" s="410"/>
      <c r="D183" s="410"/>
      <c r="E183" s="410"/>
      <c r="F183" s="410"/>
      <c r="G183" s="410"/>
      <c r="H183" s="410"/>
      <c r="I183" s="410"/>
      <c r="J183" s="410"/>
      <c r="K183" s="410"/>
      <c r="L183" s="410"/>
      <c r="M183" s="410"/>
      <c r="N183" s="410"/>
      <c r="O183" s="410"/>
      <c r="P183" s="410"/>
      <c r="Q183" s="410"/>
      <c r="R183" s="410"/>
      <c r="S183" s="410"/>
      <c r="T183" s="410"/>
      <c r="U183" s="410"/>
      <c r="V183" s="410"/>
      <c r="W183" s="410"/>
      <c r="X183" s="410"/>
      <c r="Y183" s="410"/>
      <c r="Z183" s="410"/>
      <c r="AA183" s="410"/>
      <c r="AB183" s="410"/>
      <c r="AC183" s="410"/>
      <c r="AD183" s="410"/>
      <c r="AE183" s="410"/>
      <c r="AF183" s="410"/>
      <c r="AG183" s="410"/>
      <c r="AH183" s="410"/>
    </row>
    <row r="184" spans="1:34" ht="20.100000000000001" customHeight="1">
      <c r="A184" s="168"/>
      <c r="B184" s="168"/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469"/>
      <c r="V184" s="279"/>
      <c r="W184" s="279"/>
      <c r="X184" s="279"/>
      <c r="Y184" s="279"/>
      <c r="Z184" s="279"/>
      <c r="AA184" s="279"/>
      <c r="AB184" s="279"/>
      <c r="AC184" s="279"/>
      <c r="AD184" s="168"/>
      <c r="AE184" s="168"/>
      <c r="AF184" s="168"/>
      <c r="AG184" s="168"/>
      <c r="AH184" s="445"/>
    </row>
    <row r="185" spans="1:34" ht="20.100000000000001" customHeight="1">
      <c r="A185" s="168"/>
      <c r="B185" s="168"/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470"/>
      <c r="V185" s="471"/>
      <c r="W185" s="471"/>
      <c r="X185" s="471"/>
      <c r="Y185" s="471"/>
      <c r="Z185" s="471"/>
      <c r="AA185" s="471"/>
      <c r="AB185" s="471"/>
      <c r="AC185" s="471"/>
      <c r="AD185" s="168"/>
      <c r="AE185" s="168"/>
      <c r="AF185" s="168"/>
      <c r="AG185" s="168"/>
      <c r="AH185" s="445"/>
    </row>
    <row r="186" spans="1:34" ht="20.100000000000001" customHeight="1">
      <c r="A186" s="168"/>
      <c r="B186" s="168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460"/>
      <c r="V186" s="444"/>
      <c r="W186" s="444"/>
      <c r="X186" s="444"/>
      <c r="Y186" s="444"/>
      <c r="Z186" s="444"/>
      <c r="AA186" s="444"/>
      <c r="AB186" s="444"/>
      <c r="AC186" s="444"/>
      <c r="AD186" s="168"/>
      <c r="AE186" s="168"/>
      <c r="AF186" s="168"/>
      <c r="AG186" s="168"/>
      <c r="AH186" s="445"/>
    </row>
    <row r="187" spans="1:34" ht="20.100000000000001" customHeight="1">
      <c r="A187" s="168"/>
      <c r="B187" s="168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  <c r="AA187" s="168"/>
      <c r="AB187" s="168"/>
      <c r="AC187" s="168"/>
      <c r="AD187" s="168"/>
      <c r="AE187" s="168"/>
      <c r="AF187" s="168"/>
      <c r="AG187" s="168"/>
      <c r="AH187" s="445"/>
    </row>
    <row r="188" spans="1:34" ht="20.100000000000001" customHeight="1">
      <c r="A188" s="168"/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472"/>
      <c r="V188" s="472"/>
      <c r="W188" s="472"/>
      <c r="X188" s="472"/>
      <c r="Y188" s="472"/>
      <c r="Z188" s="472"/>
      <c r="AA188" s="472"/>
      <c r="AB188" s="472"/>
      <c r="AC188" s="472"/>
      <c r="AD188" s="279"/>
      <c r="AE188" s="168"/>
      <c r="AF188" s="168"/>
      <c r="AG188" s="168"/>
      <c r="AH188" s="445"/>
    </row>
    <row r="189" spans="1:34" ht="20.100000000000001" customHeight="1">
      <c r="A189" s="168"/>
      <c r="B189" s="168"/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473"/>
      <c r="V189" s="473"/>
      <c r="W189" s="473"/>
      <c r="X189" s="473"/>
      <c r="Y189" s="473"/>
      <c r="Z189" s="473"/>
      <c r="AA189" s="473"/>
      <c r="AB189" s="473"/>
      <c r="AC189" s="473"/>
      <c r="AD189" s="279"/>
      <c r="AE189" s="168"/>
      <c r="AF189" s="168"/>
      <c r="AG189" s="168"/>
      <c r="AH189" s="445"/>
    </row>
    <row r="190" spans="1:34" ht="20.100000000000001" customHeight="1">
      <c r="A190" s="168"/>
      <c r="B190" s="168"/>
      <c r="C190" s="168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461"/>
      <c r="V190" s="461"/>
      <c r="W190" s="461"/>
      <c r="X190" s="461"/>
      <c r="Y190" s="461"/>
      <c r="Z190" s="461"/>
      <c r="AA190" s="461"/>
      <c r="AB190" s="461"/>
      <c r="AC190" s="461"/>
      <c r="AD190" s="279"/>
      <c r="AE190" s="168"/>
      <c r="AF190" s="168"/>
      <c r="AG190" s="168"/>
      <c r="AH190" s="445"/>
    </row>
    <row r="191" spans="1:34" ht="20.100000000000001" customHeight="1">
      <c r="A191" s="475"/>
      <c r="B191" s="475"/>
      <c r="C191" s="475"/>
      <c r="D191" s="475"/>
      <c r="E191" s="475"/>
      <c r="F191" s="475"/>
      <c r="G191" s="475"/>
      <c r="H191" s="475"/>
      <c r="I191" s="475"/>
      <c r="J191" s="475"/>
      <c r="K191" s="475"/>
      <c r="L191" s="475"/>
      <c r="M191" s="475"/>
      <c r="N191" s="475"/>
      <c r="O191" s="475"/>
      <c r="P191" s="475"/>
      <c r="Q191" s="475"/>
      <c r="R191" s="475"/>
      <c r="S191" s="475"/>
      <c r="T191" s="475"/>
      <c r="U191" s="475"/>
      <c r="V191" s="475"/>
      <c r="W191" s="475"/>
      <c r="X191" s="475"/>
      <c r="Y191" s="475"/>
      <c r="Z191" s="475"/>
      <c r="AA191" s="475"/>
      <c r="AB191" s="475"/>
      <c r="AC191" s="475"/>
      <c r="AD191" s="475"/>
      <c r="AE191" s="475"/>
      <c r="AF191" s="475"/>
      <c r="AG191" s="475"/>
      <c r="AH191" s="475"/>
    </row>
    <row r="192" spans="1:34" ht="20.100000000000001" customHeight="1">
      <c r="A192" s="476"/>
      <c r="B192" s="476"/>
      <c r="C192" s="476"/>
      <c r="D192" s="476"/>
      <c r="E192" s="476"/>
      <c r="F192" s="476"/>
      <c r="G192" s="476"/>
      <c r="H192" s="476"/>
      <c r="I192" s="476"/>
      <c r="J192" s="476"/>
      <c r="K192" s="476"/>
      <c r="L192" s="476"/>
      <c r="M192" s="476"/>
      <c r="N192" s="476"/>
      <c r="O192" s="476"/>
      <c r="P192" s="476"/>
      <c r="Q192" s="476"/>
      <c r="R192" s="476"/>
      <c r="S192" s="476"/>
      <c r="T192" s="476"/>
      <c r="U192" s="476"/>
      <c r="V192" s="476"/>
      <c r="W192" s="476"/>
      <c r="X192" s="476"/>
      <c r="Y192" s="476"/>
      <c r="Z192" s="476"/>
      <c r="AA192" s="476"/>
      <c r="AB192" s="476"/>
      <c r="AC192" s="476"/>
      <c r="AD192" s="476"/>
      <c r="AE192" s="476"/>
      <c r="AF192" s="476"/>
      <c r="AG192" s="476"/>
      <c r="AH192" s="476"/>
    </row>
    <row r="193" spans="1:34" ht="20.100000000000001" customHeight="1">
      <c r="A193" s="424"/>
      <c r="B193" s="424"/>
      <c r="C193" s="424"/>
      <c r="D193" s="424"/>
      <c r="E193" s="424"/>
      <c r="F193" s="424"/>
      <c r="G193" s="424"/>
      <c r="H193" s="424"/>
      <c r="I193" s="424"/>
      <c r="J193" s="424"/>
      <c r="K193" s="424"/>
      <c r="L193" s="424"/>
      <c r="M193" s="424"/>
      <c r="N193" s="424"/>
      <c r="O193" s="424"/>
      <c r="P193" s="424"/>
      <c r="Q193" s="424"/>
      <c r="R193" s="424"/>
      <c r="S193" s="424"/>
      <c r="T193" s="424"/>
      <c r="U193" s="424"/>
      <c r="V193" s="424"/>
      <c r="W193" s="424"/>
      <c r="X193" s="424"/>
      <c r="Y193" s="424"/>
      <c r="Z193" s="424"/>
      <c r="AA193" s="424"/>
      <c r="AB193" s="424"/>
      <c r="AC193" s="424"/>
      <c r="AD193" s="424"/>
      <c r="AE193" s="424"/>
      <c r="AF193" s="424"/>
      <c r="AG193" s="424"/>
      <c r="AH193" s="424"/>
    </row>
    <row r="194" spans="1:34" ht="20.100000000000001" customHeight="1">
      <c r="A194" s="151"/>
      <c r="B194" s="452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  <c r="AA194" s="151"/>
      <c r="AB194" s="151"/>
      <c r="AC194" s="151"/>
      <c r="AD194" s="151"/>
      <c r="AE194" s="453"/>
      <c r="AF194" s="454"/>
      <c r="AG194" s="151"/>
      <c r="AH194" s="151"/>
    </row>
    <row r="195" spans="1:34" ht="20.100000000000001" customHeight="1">
      <c r="A195" s="424"/>
      <c r="B195" s="455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  <c r="AA195" s="151"/>
      <c r="AB195" s="151"/>
      <c r="AC195" s="151"/>
      <c r="AD195" s="151"/>
      <c r="AE195" s="151"/>
      <c r="AF195" s="151"/>
      <c r="AG195" s="151"/>
      <c r="AH195" s="151"/>
    </row>
    <row r="196" spans="1:34" ht="20.100000000000001" customHeight="1">
      <c r="A196" s="468"/>
      <c r="B196" s="468"/>
      <c r="C196" s="477"/>
      <c r="D196" s="477"/>
      <c r="E196" s="477"/>
      <c r="F196" s="477"/>
      <c r="G196" s="477"/>
      <c r="H196" s="477"/>
      <c r="I196" s="477"/>
      <c r="J196" s="477"/>
      <c r="K196" s="477"/>
      <c r="L196" s="477"/>
      <c r="M196" s="477"/>
      <c r="N196" s="477"/>
      <c r="O196" s="477"/>
      <c r="P196" s="477"/>
      <c r="Q196" s="477"/>
      <c r="R196" s="477"/>
      <c r="S196" s="477"/>
      <c r="T196" s="477"/>
      <c r="U196" s="477"/>
      <c r="V196" s="477"/>
      <c r="W196" s="477"/>
      <c r="X196" s="477"/>
      <c r="Y196" s="477"/>
      <c r="Z196" s="477"/>
      <c r="AA196" s="477"/>
      <c r="AB196" s="477"/>
      <c r="AC196" s="477"/>
      <c r="AD196" s="477"/>
      <c r="AE196" s="477"/>
      <c r="AF196" s="477"/>
      <c r="AG196" s="477"/>
      <c r="AH196" s="477"/>
    </row>
    <row r="197" spans="1:34" ht="20.100000000000001" customHeight="1">
      <c r="A197" s="468"/>
      <c r="B197" s="468"/>
      <c r="C197" s="410"/>
      <c r="D197" s="410"/>
      <c r="E197" s="410"/>
      <c r="F197" s="410"/>
      <c r="G197" s="410"/>
      <c r="H197" s="410"/>
      <c r="I197" s="410"/>
      <c r="J197" s="410"/>
      <c r="K197" s="410"/>
      <c r="L197" s="410"/>
      <c r="M197" s="410"/>
      <c r="N197" s="410"/>
      <c r="O197" s="410"/>
      <c r="P197" s="410"/>
      <c r="Q197" s="410"/>
      <c r="R197" s="410"/>
      <c r="S197" s="410"/>
      <c r="T197" s="410"/>
      <c r="U197" s="410"/>
      <c r="V197" s="410"/>
      <c r="W197" s="410"/>
      <c r="X197" s="410"/>
      <c r="Y197" s="410"/>
      <c r="Z197" s="410"/>
      <c r="AA197" s="410"/>
      <c r="AB197" s="410"/>
      <c r="AC197" s="410"/>
      <c r="AD197" s="410"/>
      <c r="AE197" s="410"/>
      <c r="AF197" s="410"/>
      <c r="AG197" s="410"/>
      <c r="AH197" s="410"/>
    </row>
    <row r="198" spans="1:34" ht="24" customHeight="1">
      <c r="A198" s="444"/>
      <c r="B198" s="457"/>
      <c r="C198" s="444"/>
      <c r="D198" s="444"/>
      <c r="E198" s="444"/>
      <c r="F198" s="444"/>
      <c r="G198" s="444"/>
      <c r="H198" s="444"/>
      <c r="I198" s="444"/>
      <c r="J198" s="444"/>
      <c r="K198" s="444"/>
      <c r="L198" s="444"/>
      <c r="M198" s="444"/>
      <c r="N198" s="444"/>
      <c r="O198" s="444"/>
      <c r="P198" s="444"/>
      <c r="Q198" s="444"/>
      <c r="R198" s="444"/>
      <c r="S198" s="444"/>
      <c r="T198" s="444"/>
      <c r="U198" s="444"/>
      <c r="V198" s="444"/>
      <c r="W198" s="444"/>
      <c r="X198" s="444"/>
      <c r="Y198" s="444"/>
      <c r="Z198" s="444"/>
      <c r="AA198" s="444"/>
      <c r="AB198" s="444"/>
      <c r="AC198" s="444"/>
      <c r="AD198" s="444"/>
      <c r="AE198" s="444"/>
      <c r="AF198" s="444"/>
      <c r="AG198" s="444"/>
      <c r="AH198" s="410"/>
    </row>
    <row r="199" spans="1:34" ht="24" customHeight="1">
      <c r="A199" s="444"/>
      <c r="B199" s="457"/>
      <c r="C199" s="444"/>
      <c r="D199" s="444"/>
      <c r="E199" s="444"/>
      <c r="F199" s="444"/>
      <c r="G199" s="444"/>
      <c r="H199" s="444"/>
      <c r="I199" s="444"/>
      <c r="J199" s="444"/>
      <c r="K199" s="444"/>
      <c r="L199" s="444"/>
      <c r="M199" s="444"/>
      <c r="N199" s="444"/>
      <c r="O199" s="444"/>
      <c r="P199" s="444"/>
      <c r="Q199" s="444"/>
      <c r="R199" s="444"/>
      <c r="S199" s="444"/>
      <c r="T199" s="444"/>
      <c r="U199" s="444"/>
      <c r="V199" s="444"/>
      <c r="W199" s="444"/>
      <c r="X199" s="444"/>
      <c r="Y199" s="444"/>
      <c r="Z199" s="444"/>
      <c r="AA199" s="444"/>
      <c r="AB199" s="444"/>
      <c r="AC199" s="444"/>
      <c r="AD199" s="444"/>
      <c r="AE199" s="444"/>
      <c r="AF199" s="444"/>
      <c r="AG199" s="444"/>
      <c r="AH199" s="410"/>
    </row>
    <row r="200" spans="1:34" ht="24" customHeight="1">
      <c r="A200" s="444"/>
      <c r="B200" s="458"/>
      <c r="C200" s="444"/>
      <c r="D200" s="444"/>
      <c r="E200" s="444"/>
      <c r="F200" s="444"/>
      <c r="G200" s="444"/>
      <c r="H200" s="444"/>
      <c r="I200" s="444"/>
      <c r="J200" s="444"/>
      <c r="K200" s="444"/>
      <c r="L200" s="444"/>
      <c r="M200" s="444"/>
      <c r="N200" s="444"/>
      <c r="O200" s="444"/>
      <c r="P200" s="444"/>
      <c r="Q200" s="444"/>
      <c r="R200" s="444"/>
      <c r="S200" s="444"/>
      <c r="T200" s="444"/>
      <c r="U200" s="444"/>
      <c r="V200" s="444"/>
      <c r="W200" s="444"/>
      <c r="X200" s="444"/>
      <c r="Y200" s="444"/>
      <c r="Z200" s="444"/>
      <c r="AA200" s="444"/>
      <c r="AB200" s="444"/>
      <c r="AC200" s="444"/>
      <c r="AD200" s="444"/>
      <c r="AE200" s="444"/>
      <c r="AF200" s="444"/>
      <c r="AG200" s="444"/>
      <c r="AH200" s="410"/>
    </row>
    <row r="201" spans="1:34" ht="24" customHeight="1">
      <c r="A201" s="444"/>
      <c r="B201" s="457"/>
      <c r="C201" s="444"/>
      <c r="D201" s="444"/>
      <c r="E201" s="444"/>
      <c r="F201" s="444"/>
      <c r="G201" s="444"/>
      <c r="H201" s="444"/>
      <c r="I201" s="444"/>
      <c r="J201" s="444"/>
      <c r="K201" s="444"/>
      <c r="L201" s="444"/>
      <c r="M201" s="444"/>
      <c r="N201" s="444"/>
      <c r="O201" s="444"/>
      <c r="P201" s="444"/>
      <c r="Q201" s="444"/>
      <c r="R201" s="444"/>
      <c r="S201" s="444"/>
      <c r="T201" s="444"/>
      <c r="U201" s="444"/>
      <c r="V201" s="444"/>
      <c r="W201" s="444"/>
      <c r="X201" s="444"/>
      <c r="Y201" s="444"/>
      <c r="Z201" s="444"/>
      <c r="AA201" s="444"/>
      <c r="AB201" s="444"/>
      <c r="AC201" s="444"/>
      <c r="AD201" s="444"/>
      <c r="AE201" s="444"/>
      <c r="AF201" s="444"/>
      <c r="AG201" s="444"/>
      <c r="AH201" s="410"/>
    </row>
    <row r="202" spans="1:34" ht="24" customHeight="1">
      <c r="A202" s="444"/>
      <c r="B202" s="457"/>
      <c r="C202" s="444"/>
      <c r="D202" s="444"/>
      <c r="E202" s="444"/>
      <c r="F202" s="444"/>
      <c r="G202" s="444"/>
      <c r="H202" s="444"/>
      <c r="I202" s="444"/>
      <c r="J202" s="444"/>
      <c r="K202" s="444"/>
      <c r="L202" s="444"/>
      <c r="M202" s="444"/>
      <c r="N202" s="444"/>
      <c r="O202" s="444"/>
      <c r="P202" s="444"/>
      <c r="Q202" s="444"/>
      <c r="R202" s="444"/>
      <c r="S202" s="444"/>
      <c r="T202" s="444"/>
      <c r="U202" s="444"/>
      <c r="V202" s="444"/>
      <c r="W202" s="444"/>
      <c r="X202" s="444"/>
      <c r="Y202" s="444"/>
      <c r="Z202" s="444"/>
      <c r="AA202" s="444"/>
      <c r="AB202" s="444"/>
      <c r="AC202" s="444"/>
      <c r="AD202" s="444"/>
      <c r="AE202" s="444"/>
      <c r="AF202" s="444"/>
      <c r="AG202" s="444"/>
      <c r="AH202" s="410"/>
    </row>
    <row r="203" spans="1:34" ht="24" customHeight="1">
      <c r="A203" s="444"/>
      <c r="B203" s="457"/>
      <c r="C203" s="444"/>
      <c r="D203" s="444"/>
      <c r="E203" s="444"/>
      <c r="F203" s="444"/>
      <c r="G203" s="444"/>
      <c r="H203" s="444"/>
      <c r="I203" s="444"/>
      <c r="J203" s="444"/>
      <c r="K203" s="444"/>
      <c r="L203" s="444"/>
      <c r="M203" s="444"/>
      <c r="N203" s="444"/>
      <c r="O203" s="444"/>
      <c r="P203" s="444"/>
      <c r="Q203" s="444"/>
      <c r="R203" s="444"/>
      <c r="S203" s="444"/>
      <c r="T203" s="444"/>
      <c r="U203" s="444"/>
      <c r="V203" s="444"/>
      <c r="W203" s="444"/>
      <c r="X203" s="444"/>
      <c r="Y203" s="444"/>
      <c r="Z203" s="444"/>
      <c r="AA203" s="444"/>
      <c r="AB203" s="444"/>
      <c r="AC203" s="444"/>
      <c r="AD203" s="444"/>
      <c r="AE203" s="444"/>
      <c r="AF203" s="444"/>
      <c r="AG203" s="444"/>
      <c r="AH203" s="410"/>
    </row>
    <row r="204" spans="1:34" ht="24" customHeight="1">
      <c r="A204" s="444"/>
      <c r="B204" s="458"/>
      <c r="C204" s="444"/>
      <c r="D204" s="444"/>
      <c r="E204" s="444"/>
      <c r="F204" s="444"/>
      <c r="G204" s="444"/>
      <c r="H204" s="444"/>
      <c r="I204" s="444"/>
      <c r="J204" s="444"/>
      <c r="K204" s="444"/>
      <c r="L204" s="444"/>
      <c r="M204" s="444"/>
      <c r="N204" s="444"/>
      <c r="O204" s="444"/>
      <c r="P204" s="444"/>
      <c r="Q204" s="444"/>
      <c r="R204" s="444"/>
      <c r="S204" s="444"/>
      <c r="T204" s="444"/>
      <c r="U204" s="444"/>
      <c r="V204" s="444"/>
      <c r="W204" s="444"/>
      <c r="X204" s="444"/>
      <c r="Y204" s="444"/>
      <c r="Z204" s="444"/>
      <c r="AA204" s="444"/>
      <c r="AB204" s="444"/>
      <c r="AC204" s="444"/>
      <c r="AD204" s="444"/>
      <c r="AE204" s="444"/>
      <c r="AF204" s="444"/>
      <c r="AG204" s="444"/>
      <c r="AH204" s="410"/>
    </row>
    <row r="205" spans="1:34" ht="24" customHeight="1">
      <c r="A205" s="444"/>
      <c r="B205" s="458"/>
      <c r="C205" s="444"/>
      <c r="D205" s="459"/>
      <c r="E205" s="459"/>
      <c r="F205" s="459"/>
      <c r="G205" s="459"/>
      <c r="H205" s="459"/>
      <c r="I205" s="459"/>
      <c r="J205" s="459"/>
      <c r="K205" s="459"/>
      <c r="L205" s="459"/>
      <c r="M205" s="459"/>
      <c r="N205" s="459"/>
      <c r="O205" s="459"/>
      <c r="P205" s="459"/>
      <c r="Q205" s="459"/>
      <c r="R205" s="459"/>
      <c r="S205" s="459"/>
      <c r="T205" s="459"/>
      <c r="U205" s="459"/>
      <c r="V205" s="459"/>
      <c r="W205" s="459"/>
      <c r="X205" s="459"/>
      <c r="Y205" s="459"/>
      <c r="Z205" s="459"/>
      <c r="AA205" s="459"/>
      <c r="AB205" s="459"/>
      <c r="AC205" s="459"/>
      <c r="AD205" s="459"/>
      <c r="AE205" s="459"/>
      <c r="AF205" s="459"/>
      <c r="AG205" s="459"/>
      <c r="AH205" s="410"/>
    </row>
    <row r="206" spans="1:34" ht="24" customHeight="1">
      <c r="A206" s="444"/>
      <c r="B206" s="458"/>
      <c r="C206" s="444"/>
      <c r="D206" s="459"/>
      <c r="E206" s="459"/>
      <c r="F206" s="459"/>
      <c r="G206" s="459"/>
      <c r="H206" s="459"/>
      <c r="I206" s="459"/>
      <c r="J206" s="459"/>
      <c r="K206" s="459"/>
      <c r="L206" s="459"/>
      <c r="M206" s="459"/>
      <c r="N206" s="459"/>
      <c r="O206" s="459"/>
      <c r="P206" s="459"/>
      <c r="Q206" s="459"/>
      <c r="R206" s="459"/>
      <c r="S206" s="459"/>
      <c r="T206" s="459"/>
      <c r="U206" s="459"/>
      <c r="V206" s="459"/>
      <c r="W206" s="459"/>
      <c r="X206" s="459"/>
      <c r="Y206" s="459"/>
      <c r="Z206" s="459"/>
      <c r="AA206" s="459"/>
      <c r="AB206" s="459"/>
      <c r="AC206" s="459"/>
      <c r="AD206" s="459"/>
      <c r="AE206" s="459"/>
      <c r="AF206" s="459"/>
      <c r="AG206" s="459"/>
      <c r="AH206" s="410"/>
    </row>
    <row r="207" spans="1:34" ht="24" customHeight="1">
      <c r="A207" s="444"/>
      <c r="B207" s="458"/>
      <c r="C207" s="444"/>
      <c r="D207" s="459"/>
      <c r="E207" s="459"/>
      <c r="F207" s="459"/>
      <c r="G207" s="459"/>
      <c r="H207" s="459"/>
      <c r="I207" s="459"/>
      <c r="J207" s="459"/>
      <c r="K207" s="459"/>
      <c r="L207" s="459"/>
      <c r="M207" s="459"/>
      <c r="N207" s="459"/>
      <c r="O207" s="459"/>
      <c r="P207" s="459"/>
      <c r="Q207" s="459"/>
      <c r="R207" s="459"/>
      <c r="S207" s="459"/>
      <c r="T207" s="459"/>
      <c r="U207" s="459"/>
      <c r="V207" s="459"/>
      <c r="W207" s="459"/>
      <c r="X207" s="459"/>
      <c r="Y207" s="459"/>
      <c r="Z207" s="459"/>
      <c r="AA207" s="459"/>
      <c r="AB207" s="459"/>
      <c r="AC207" s="459"/>
      <c r="AD207" s="459"/>
      <c r="AE207" s="459"/>
      <c r="AF207" s="459"/>
      <c r="AG207" s="459"/>
      <c r="AH207" s="410"/>
    </row>
    <row r="208" spans="1:34" ht="24" customHeight="1">
      <c r="A208" s="444"/>
      <c r="B208" s="458"/>
      <c r="C208" s="444"/>
      <c r="D208" s="459"/>
      <c r="E208" s="459"/>
      <c r="F208" s="459"/>
      <c r="G208" s="459"/>
      <c r="H208" s="459"/>
      <c r="I208" s="459"/>
      <c r="J208" s="459"/>
      <c r="K208" s="459"/>
      <c r="L208" s="459"/>
      <c r="M208" s="459"/>
      <c r="N208" s="459"/>
      <c r="O208" s="459"/>
      <c r="P208" s="459"/>
      <c r="Q208" s="459"/>
      <c r="R208" s="459"/>
      <c r="S208" s="459"/>
      <c r="T208" s="459"/>
      <c r="U208" s="459"/>
      <c r="V208" s="459"/>
      <c r="W208" s="459"/>
      <c r="X208" s="459"/>
      <c r="Y208" s="459"/>
      <c r="Z208" s="459"/>
      <c r="AA208" s="459"/>
      <c r="AB208" s="459"/>
      <c r="AC208" s="459"/>
      <c r="AD208" s="459"/>
      <c r="AE208" s="459"/>
      <c r="AF208" s="459"/>
      <c r="AG208" s="459"/>
      <c r="AH208" s="410"/>
    </row>
    <row r="209" spans="1:34" ht="24" customHeight="1">
      <c r="A209" s="444"/>
      <c r="B209" s="458"/>
      <c r="C209" s="444"/>
      <c r="D209" s="459"/>
      <c r="E209" s="459"/>
      <c r="F209" s="459"/>
      <c r="G209" s="459"/>
      <c r="H209" s="459"/>
      <c r="I209" s="459"/>
      <c r="J209" s="459"/>
      <c r="K209" s="459"/>
      <c r="L209" s="459"/>
      <c r="M209" s="459"/>
      <c r="N209" s="459"/>
      <c r="O209" s="459"/>
      <c r="P209" s="459"/>
      <c r="Q209" s="459"/>
      <c r="R209" s="459"/>
      <c r="S209" s="459"/>
      <c r="T209" s="459"/>
      <c r="U209" s="459"/>
      <c r="V209" s="459"/>
      <c r="W209" s="459"/>
      <c r="X209" s="459"/>
      <c r="Y209" s="459"/>
      <c r="Z209" s="459"/>
      <c r="AA209" s="459"/>
      <c r="AB209" s="459"/>
      <c r="AC209" s="459"/>
      <c r="AD209" s="459"/>
      <c r="AE209" s="459"/>
      <c r="AF209" s="459"/>
      <c r="AG209" s="459"/>
      <c r="AH209" s="410"/>
    </row>
    <row r="210" spans="1:34" ht="24" customHeight="1">
      <c r="A210" s="444"/>
      <c r="B210" s="458"/>
      <c r="C210" s="444"/>
      <c r="D210" s="459"/>
      <c r="E210" s="459"/>
      <c r="F210" s="459"/>
      <c r="G210" s="459"/>
      <c r="H210" s="459"/>
      <c r="I210" s="459"/>
      <c r="J210" s="459"/>
      <c r="K210" s="459"/>
      <c r="L210" s="459"/>
      <c r="M210" s="459"/>
      <c r="N210" s="459"/>
      <c r="O210" s="459"/>
      <c r="P210" s="459"/>
      <c r="Q210" s="459"/>
      <c r="R210" s="459"/>
      <c r="S210" s="459"/>
      <c r="T210" s="459"/>
      <c r="U210" s="459"/>
      <c r="V210" s="459"/>
      <c r="W210" s="459"/>
      <c r="X210" s="459"/>
      <c r="Y210" s="459"/>
      <c r="Z210" s="459"/>
      <c r="AA210" s="459"/>
      <c r="AB210" s="459"/>
      <c r="AC210" s="459"/>
      <c r="AD210" s="459"/>
      <c r="AE210" s="459"/>
      <c r="AF210" s="459"/>
      <c r="AG210" s="459"/>
      <c r="AH210" s="410"/>
    </row>
    <row r="211" spans="1:34" ht="24" customHeight="1">
      <c r="A211" s="444"/>
      <c r="B211" s="458"/>
      <c r="C211" s="444"/>
      <c r="D211" s="459"/>
      <c r="E211" s="459"/>
      <c r="F211" s="459"/>
      <c r="G211" s="459"/>
      <c r="H211" s="459"/>
      <c r="I211" s="459"/>
      <c r="J211" s="459"/>
      <c r="K211" s="459"/>
      <c r="L211" s="459"/>
      <c r="M211" s="459"/>
      <c r="N211" s="459"/>
      <c r="O211" s="459"/>
      <c r="P211" s="459"/>
      <c r="Q211" s="459"/>
      <c r="R211" s="459"/>
      <c r="S211" s="459"/>
      <c r="T211" s="459"/>
      <c r="U211" s="459"/>
      <c r="V211" s="459"/>
      <c r="W211" s="459"/>
      <c r="X211" s="459"/>
      <c r="Y211" s="459"/>
      <c r="Z211" s="459"/>
      <c r="AA211" s="459"/>
      <c r="AB211" s="459"/>
      <c r="AC211" s="459"/>
      <c r="AD211" s="459"/>
      <c r="AE211" s="459"/>
      <c r="AF211" s="459"/>
      <c r="AG211" s="459"/>
      <c r="AH211" s="410"/>
    </row>
    <row r="212" spans="1:34" ht="24" customHeight="1">
      <c r="A212" s="444"/>
      <c r="B212" s="458"/>
      <c r="C212" s="444"/>
      <c r="D212" s="459"/>
      <c r="E212" s="459"/>
      <c r="F212" s="459"/>
      <c r="G212" s="459"/>
      <c r="H212" s="459"/>
      <c r="I212" s="459"/>
      <c r="J212" s="459"/>
      <c r="K212" s="459"/>
      <c r="L212" s="459"/>
      <c r="M212" s="459"/>
      <c r="N212" s="459"/>
      <c r="O212" s="459"/>
      <c r="P212" s="459"/>
      <c r="Q212" s="459"/>
      <c r="R212" s="459"/>
      <c r="S212" s="459"/>
      <c r="T212" s="459"/>
      <c r="U212" s="459"/>
      <c r="V212" s="459"/>
      <c r="W212" s="459"/>
      <c r="X212" s="459"/>
      <c r="Y212" s="459"/>
      <c r="Z212" s="459"/>
      <c r="AA212" s="459"/>
      <c r="AB212" s="459"/>
      <c r="AC212" s="459"/>
      <c r="AD212" s="459"/>
      <c r="AE212" s="459"/>
      <c r="AF212" s="459"/>
      <c r="AG212" s="459"/>
      <c r="AH212" s="410"/>
    </row>
    <row r="213" spans="1:34" ht="24" customHeight="1">
      <c r="A213" s="444"/>
      <c r="B213" s="458"/>
      <c r="C213" s="444"/>
      <c r="D213" s="459"/>
      <c r="E213" s="459"/>
      <c r="F213" s="459"/>
      <c r="G213" s="459"/>
      <c r="H213" s="459"/>
      <c r="I213" s="459"/>
      <c r="J213" s="459"/>
      <c r="K213" s="459"/>
      <c r="L213" s="459"/>
      <c r="M213" s="459"/>
      <c r="N213" s="459"/>
      <c r="O213" s="459"/>
      <c r="P213" s="459"/>
      <c r="Q213" s="459"/>
      <c r="R213" s="459"/>
      <c r="S213" s="459"/>
      <c r="T213" s="459"/>
      <c r="U213" s="459"/>
      <c r="V213" s="459"/>
      <c r="W213" s="459"/>
      <c r="X213" s="459"/>
      <c r="Y213" s="459"/>
      <c r="Z213" s="459"/>
      <c r="AA213" s="459"/>
      <c r="AB213" s="459"/>
      <c r="AC213" s="459"/>
      <c r="AD213" s="459"/>
      <c r="AE213" s="459"/>
      <c r="AF213" s="459"/>
      <c r="AG213" s="459"/>
      <c r="AH213" s="410"/>
    </row>
    <row r="214" spans="1:34" ht="23.1" customHeight="1">
      <c r="A214" s="477"/>
      <c r="B214" s="477"/>
      <c r="C214" s="410"/>
      <c r="D214" s="410"/>
      <c r="E214" s="410"/>
      <c r="F214" s="410"/>
      <c r="G214" s="410"/>
      <c r="H214" s="410"/>
      <c r="I214" s="410"/>
      <c r="J214" s="410"/>
      <c r="K214" s="410"/>
      <c r="L214" s="410"/>
      <c r="M214" s="410"/>
      <c r="N214" s="410"/>
      <c r="O214" s="410"/>
      <c r="P214" s="410"/>
      <c r="Q214" s="410"/>
      <c r="R214" s="410"/>
      <c r="S214" s="410"/>
      <c r="T214" s="410"/>
      <c r="U214" s="410"/>
      <c r="V214" s="410"/>
      <c r="W214" s="410"/>
      <c r="X214" s="410"/>
      <c r="Y214" s="410"/>
      <c r="Z214" s="410"/>
      <c r="AA214" s="410"/>
      <c r="AB214" s="410"/>
      <c r="AC214" s="410"/>
      <c r="AD214" s="410"/>
      <c r="AE214" s="410"/>
      <c r="AF214" s="410"/>
      <c r="AG214" s="410"/>
      <c r="AH214" s="410"/>
    </row>
    <row r="215" spans="1:34" ht="20.100000000000001" customHeight="1">
      <c r="A215" s="410"/>
      <c r="B215" s="410"/>
      <c r="C215" s="410"/>
      <c r="D215" s="410"/>
      <c r="E215" s="410"/>
      <c r="F215" s="410"/>
      <c r="G215" s="410"/>
      <c r="H215" s="410"/>
      <c r="I215" s="410"/>
      <c r="J215" s="410"/>
      <c r="K215" s="410"/>
      <c r="L215" s="410"/>
      <c r="M215" s="410"/>
      <c r="N215" s="410"/>
      <c r="O215" s="410"/>
      <c r="P215" s="410"/>
      <c r="Q215" s="410"/>
      <c r="R215" s="410"/>
      <c r="S215" s="410"/>
      <c r="T215" s="410"/>
      <c r="U215" s="410"/>
      <c r="V215" s="410"/>
      <c r="W215" s="410"/>
      <c r="X215" s="410"/>
      <c r="Y215" s="410"/>
      <c r="Z215" s="410"/>
      <c r="AA215" s="410"/>
      <c r="AB215" s="410"/>
      <c r="AC215" s="410"/>
      <c r="AD215" s="410"/>
      <c r="AE215" s="410"/>
      <c r="AF215" s="410"/>
      <c r="AG215" s="410"/>
      <c r="AH215" s="410"/>
    </row>
    <row r="216" spans="1:34" ht="20.100000000000001" customHeight="1">
      <c r="A216" s="168"/>
      <c r="B216" s="168"/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469"/>
      <c r="W216" s="279"/>
      <c r="X216" s="279"/>
      <c r="Y216" s="279"/>
      <c r="Z216" s="279"/>
      <c r="AA216" s="279"/>
      <c r="AB216" s="279"/>
      <c r="AC216" s="279"/>
      <c r="AD216" s="279"/>
      <c r="AE216" s="168"/>
      <c r="AF216" s="168"/>
      <c r="AG216" s="168"/>
      <c r="AH216" s="445"/>
    </row>
    <row r="217" spans="1:34" ht="20.100000000000001" customHeight="1">
      <c r="A217" s="168"/>
      <c r="B217" s="168"/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  <c r="S217" s="168"/>
      <c r="T217" s="168"/>
      <c r="U217" s="168"/>
      <c r="V217" s="470"/>
      <c r="W217" s="471"/>
      <c r="X217" s="471"/>
      <c r="Y217" s="471"/>
      <c r="Z217" s="471"/>
      <c r="AA217" s="471"/>
      <c r="AB217" s="471"/>
      <c r="AC217" s="471"/>
      <c r="AD217" s="471"/>
      <c r="AE217" s="168"/>
      <c r="AF217" s="168"/>
      <c r="AG217" s="168"/>
      <c r="AH217" s="445"/>
    </row>
    <row r="218" spans="1:34" ht="20.100000000000001" customHeight="1">
      <c r="A218" s="168"/>
      <c r="B218" s="168"/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460"/>
      <c r="W218" s="444"/>
      <c r="X218" s="444"/>
      <c r="Y218" s="444"/>
      <c r="Z218" s="444"/>
      <c r="AA218" s="444"/>
      <c r="AB218" s="444"/>
      <c r="AC218" s="444"/>
      <c r="AD218" s="444"/>
      <c r="AE218" s="168"/>
      <c r="AF218" s="168"/>
      <c r="AG218" s="168"/>
      <c r="AH218" s="445"/>
    </row>
    <row r="219" spans="1:34" ht="20.100000000000001" customHeight="1">
      <c r="A219" s="168"/>
      <c r="B219" s="168"/>
      <c r="C219" s="168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  <c r="AA219" s="168"/>
      <c r="AB219" s="168"/>
      <c r="AC219" s="168"/>
      <c r="AD219" s="168"/>
      <c r="AE219" s="168"/>
      <c r="AF219" s="168"/>
      <c r="AG219" s="168"/>
      <c r="AH219" s="445"/>
    </row>
    <row r="220" spans="1:34" ht="20.100000000000001" customHeight="1">
      <c r="A220" s="168"/>
      <c r="B220" s="168"/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472"/>
      <c r="W220" s="472"/>
      <c r="X220" s="472"/>
      <c r="Y220" s="472"/>
      <c r="Z220" s="472"/>
      <c r="AA220" s="472"/>
      <c r="AB220" s="472"/>
      <c r="AC220" s="472"/>
      <c r="AD220" s="472"/>
      <c r="AE220" s="168"/>
      <c r="AF220" s="168"/>
      <c r="AG220" s="168"/>
      <c r="AH220" s="445"/>
    </row>
    <row r="221" spans="1:34" ht="20.100000000000001" customHeight="1">
      <c r="A221" s="168"/>
      <c r="B221" s="168"/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473"/>
      <c r="W221" s="473"/>
      <c r="X221" s="473"/>
      <c r="Y221" s="473"/>
      <c r="Z221" s="473"/>
      <c r="AA221" s="473"/>
      <c r="AB221" s="473"/>
      <c r="AC221" s="473"/>
      <c r="AD221" s="473"/>
      <c r="AE221" s="168"/>
      <c r="AF221" s="168"/>
      <c r="AG221" s="168"/>
      <c r="AH221" s="445"/>
    </row>
    <row r="222" spans="1:34" ht="20.100000000000001" customHeight="1">
      <c r="A222" s="168"/>
      <c r="B222" s="168"/>
      <c r="C222" s="168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461"/>
      <c r="W222" s="461"/>
      <c r="X222" s="461"/>
      <c r="Y222" s="461"/>
      <c r="Z222" s="461"/>
      <c r="AA222" s="461"/>
      <c r="AB222" s="461"/>
      <c r="AC222" s="461"/>
      <c r="AD222" s="461"/>
      <c r="AE222" s="168"/>
      <c r="AF222" s="168"/>
      <c r="AG222" s="168"/>
      <c r="AH222" s="445"/>
    </row>
    <row r="223" spans="1:34" ht="20.100000000000001" customHeight="1">
      <c r="A223" s="475"/>
      <c r="B223" s="475"/>
      <c r="C223" s="475"/>
      <c r="D223" s="475"/>
      <c r="E223" s="475"/>
      <c r="F223" s="475"/>
      <c r="G223" s="475"/>
      <c r="H223" s="475"/>
      <c r="I223" s="475"/>
      <c r="J223" s="475"/>
      <c r="K223" s="475"/>
      <c r="L223" s="475"/>
      <c r="M223" s="475"/>
      <c r="N223" s="475"/>
      <c r="O223" s="475"/>
      <c r="P223" s="475"/>
      <c r="Q223" s="475"/>
      <c r="R223" s="475"/>
      <c r="S223" s="475"/>
      <c r="T223" s="475"/>
      <c r="U223" s="475"/>
      <c r="V223" s="475"/>
      <c r="W223" s="475"/>
      <c r="X223" s="475"/>
      <c r="Y223" s="475"/>
      <c r="Z223" s="475"/>
      <c r="AA223" s="475"/>
      <c r="AB223" s="475"/>
      <c r="AC223" s="475"/>
      <c r="AD223" s="475"/>
      <c r="AE223" s="475"/>
      <c r="AF223" s="475"/>
      <c r="AG223" s="475"/>
      <c r="AH223" s="475"/>
    </row>
    <row r="224" spans="1:34" ht="20.100000000000001" customHeight="1">
      <c r="A224" s="476"/>
      <c r="B224" s="476"/>
      <c r="C224" s="476"/>
      <c r="D224" s="476"/>
      <c r="E224" s="476"/>
      <c r="F224" s="476"/>
      <c r="G224" s="476"/>
      <c r="H224" s="476"/>
      <c r="I224" s="476"/>
      <c r="J224" s="476"/>
      <c r="K224" s="476"/>
      <c r="L224" s="476"/>
      <c r="M224" s="476"/>
      <c r="N224" s="476"/>
      <c r="O224" s="476"/>
      <c r="P224" s="476"/>
      <c r="Q224" s="476"/>
      <c r="R224" s="476"/>
      <c r="S224" s="476"/>
      <c r="T224" s="476"/>
      <c r="U224" s="476"/>
      <c r="V224" s="476"/>
      <c r="W224" s="476"/>
      <c r="X224" s="476"/>
      <c r="Y224" s="476"/>
      <c r="Z224" s="476"/>
      <c r="AA224" s="476"/>
      <c r="AB224" s="476"/>
      <c r="AC224" s="476"/>
      <c r="AD224" s="476"/>
      <c r="AE224" s="476"/>
      <c r="AF224" s="476"/>
      <c r="AG224" s="476"/>
      <c r="AH224" s="476"/>
    </row>
    <row r="225" spans="1:34" ht="20.100000000000001" customHeight="1">
      <c r="A225" s="424"/>
      <c r="B225" s="424"/>
      <c r="C225" s="424"/>
      <c r="D225" s="424"/>
      <c r="E225" s="424"/>
      <c r="F225" s="424"/>
      <c r="G225" s="424"/>
      <c r="H225" s="424"/>
      <c r="I225" s="424"/>
      <c r="J225" s="424"/>
      <c r="K225" s="424"/>
      <c r="L225" s="424"/>
      <c r="M225" s="424"/>
      <c r="N225" s="424"/>
      <c r="O225" s="424"/>
      <c r="P225" s="424"/>
      <c r="Q225" s="424"/>
      <c r="R225" s="424"/>
      <c r="S225" s="424"/>
      <c r="T225" s="424"/>
      <c r="U225" s="424"/>
      <c r="V225" s="424"/>
      <c r="W225" s="424"/>
      <c r="X225" s="424"/>
      <c r="Y225" s="424"/>
      <c r="Z225" s="424"/>
      <c r="AA225" s="424"/>
      <c r="AB225" s="424"/>
      <c r="AC225" s="424"/>
      <c r="AD225" s="424"/>
      <c r="AE225" s="424"/>
      <c r="AF225" s="424"/>
      <c r="AG225" s="424"/>
      <c r="AH225" s="424"/>
    </row>
    <row r="226" spans="1:34" ht="20.100000000000001" customHeight="1">
      <c r="A226" s="151"/>
      <c r="B226" s="452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  <c r="AA226" s="151"/>
      <c r="AB226" s="151"/>
      <c r="AC226" s="151"/>
      <c r="AD226" s="151"/>
      <c r="AE226" s="453"/>
      <c r="AF226" s="454"/>
      <c r="AG226" s="151"/>
      <c r="AH226" s="151"/>
    </row>
    <row r="227" spans="1:34" ht="20.100000000000001" customHeight="1">
      <c r="A227" s="424"/>
      <c r="B227" s="455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  <c r="AA227" s="151"/>
      <c r="AB227" s="151"/>
      <c r="AC227" s="151"/>
      <c r="AD227" s="151"/>
      <c r="AE227" s="151"/>
      <c r="AF227" s="151"/>
      <c r="AG227" s="151"/>
      <c r="AH227" s="151"/>
    </row>
    <row r="228" spans="1:34" ht="20.100000000000001" customHeight="1">
      <c r="A228" s="468"/>
      <c r="B228" s="468"/>
      <c r="C228" s="477"/>
      <c r="D228" s="477"/>
      <c r="E228" s="477"/>
      <c r="F228" s="477"/>
      <c r="G228" s="477"/>
      <c r="H228" s="477"/>
      <c r="I228" s="477"/>
      <c r="J228" s="477"/>
      <c r="K228" s="477"/>
      <c r="L228" s="477"/>
      <c r="M228" s="477"/>
      <c r="N228" s="477"/>
      <c r="O228" s="477"/>
      <c r="P228" s="477"/>
      <c r="Q228" s="477"/>
      <c r="R228" s="477"/>
      <c r="S228" s="477"/>
      <c r="T228" s="477"/>
      <c r="U228" s="477"/>
      <c r="V228" s="477"/>
      <c r="W228" s="477"/>
      <c r="X228" s="477"/>
      <c r="Y228" s="477"/>
      <c r="Z228" s="477"/>
      <c r="AA228" s="477"/>
      <c r="AB228" s="477"/>
      <c r="AC228" s="477"/>
      <c r="AD228" s="477"/>
      <c r="AE228" s="477"/>
      <c r="AF228" s="477"/>
      <c r="AG228" s="477"/>
      <c r="AH228" s="477"/>
    </row>
    <row r="229" spans="1:34" ht="20.100000000000001" customHeight="1">
      <c r="A229" s="468"/>
      <c r="B229" s="468"/>
      <c r="C229" s="410"/>
      <c r="D229" s="410"/>
      <c r="E229" s="410"/>
      <c r="F229" s="410"/>
      <c r="G229" s="410"/>
      <c r="H229" s="410"/>
      <c r="I229" s="410"/>
      <c r="J229" s="410"/>
      <c r="K229" s="410"/>
      <c r="L229" s="410"/>
      <c r="M229" s="410"/>
      <c r="N229" s="410"/>
      <c r="O229" s="410"/>
      <c r="P229" s="410"/>
      <c r="Q229" s="410"/>
      <c r="R229" s="410"/>
      <c r="S229" s="410"/>
      <c r="T229" s="410"/>
      <c r="U229" s="410"/>
      <c r="V229" s="410"/>
      <c r="W229" s="410"/>
      <c r="X229" s="410"/>
      <c r="Y229" s="410"/>
      <c r="Z229" s="410"/>
      <c r="AA229" s="410"/>
      <c r="AB229" s="410"/>
      <c r="AC229" s="410"/>
      <c r="AD229" s="410"/>
      <c r="AE229" s="410"/>
      <c r="AF229" s="410"/>
      <c r="AG229" s="410"/>
      <c r="AH229" s="410"/>
    </row>
    <row r="230" spans="1:34" ht="24" customHeight="1">
      <c r="A230" s="444"/>
      <c r="B230" s="457"/>
      <c r="C230" s="444"/>
      <c r="D230" s="444"/>
      <c r="E230" s="444"/>
      <c r="F230" s="444"/>
      <c r="G230" s="444"/>
      <c r="H230" s="444"/>
      <c r="I230" s="444"/>
      <c r="J230" s="444"/>
      <c r="K230" s="444"/>
      <c r="L230" s="444"/>
      <c r="M230" s="444"/>
      <c r="N230" s="444"/>
      <c r="O230" s="444"/>
      <c r="P230" s="444"/>
      <c r="Q230" s="444"/>
      <c r="R230" s="444"/>
      <c r="S230" s="444"/>
      <c r="T230" s="444"/>
      <c r="U230" s="444"/>
      <c r="V230" s="444"/>
      <c r="W230" s="444"/>
      <c r="X230" s="444"/>
      <c r="Y230" s="444"/>
      <c r="Z230" s="444"/>
      <c r="AA230" s="444"/>
      <c r="AB230" s="444"/>
      <c r="AC230" s="444"/>
      <c r="AD230" s="444"/>
      <c r="AE230" s="444"/>
      <c r="AF230" s="444"/>
      <c r="AG230" s="444"/>
      <c r="AH230" s="410"/>
    </row>
    <row r="231" spans="1:34" ht="24" customHeight="1">
      <c r="A231" s="444"/>
      <c r="B231" s="457"/>
      <c r="C231" s="444"/>
      <c r="D231" s="444"/>
      <c r="E231" s="444"/>
      <c r="F231" s="444"/>
      <c r="G231" s="444"/>
      <c r="H231" s="444"/>
      <c r="I231" s="444"/>
      <c r="J231" s="444"/>
      <c r="K231" s="444"/>
      <c r="L231" s="444"/>
      <c r="M231" s="444"/>
      <c r="N231" s="444"/>
      <c r="O231" s="444"/>
      <c r="P231" s="444"/>
      <c r="Q231" s="444"/>
      <c r="R231" s="444"/>
      <c r="S231" s="444"/>
      <c r="T231" s="444"/>
      <c r="U231" s="444"/>
      <c r="V231" s="444"/>
      <c r="W231" s="444"/>
      <c r="X231" s="444"/>
      <c r="Y231" s="444"/>
      <c r="Z231" s="444"/>
      <c r="AA231" s="444"/>
      <c r="AB231" s="444"/>
      <c r="AC231" s="444"/>
      <c r="AD231" s="444"/>
      <c r="AE231" s="444"/>
      <c r="AF231" s="444"/>
      <c r="AG231" s="444"/>
      <c r="AH231" s="410"/>
    </row>
    <row r="232" spans="1:34" ht="24" customHeight="1">
      <c r="A232" s="444"/>
      <c r="B232" s="458"/>
      <c r="C232" s="444"/>
      <c r="D232" s="444"/>
      <c r="E232" s="444"/>
      <c r="F232" s="444"/>
      <c r="G232" s="444"/>
      <c r="H232" s="444"/>
      <c r="I232" s="444"/>
      <c r="J232" s="444"/>
      <c r="K232" s="444"/>
      <c r="L232" s="444"/>
      <c r="M232" s="444"/>
      <c r="N232" s="444"/>
      <c r="O232" s="444"/>
      <c r="P232" s="444"/>
      <c r="Q232" s="444"/>
      <c r="R232" s="444"/>
      <c r="S232" s="444"/>
      <c r="T232" s="444"/>
      <c r="U232" s="444"/>
      <c r="V232" s="444"/>
      <c r="W232" s="444"/>
      <c r="X232" s="444"/>
      <c r="Y232" s="444"/>
      <c r="Z232" s="444"/>
      <c r="AA232" s="444"/>
      <c r="AB232" s="444"/>
      <c r="AC232" s="444"/>
      <c r="AD232" s="444"/>
      <c r="AE232" s="444"/>
      <c r="AF232" s="444"/>
      <c r="AG232" s="444"/>
      <c r="AH232" s="410"/>
    </row>
    <row r="233" spans="1:34" ht="24" customHeight="1">
      <c r="A233" s="444"/>
      <c r="B233" s="457"/>
      <c r="C233" s="444"/>
      <c r="D233" s="444"/>
      <c r="E233" s="444"/>
      <c r="F233" s="444"/>
      <c r="G233" s="444"/>
      <c r="H233" s="444"/>
      <c r="I233" s="444"/>
      <c r="J233" s="444"/>
      <c r="K233" s="444"/>
      <c r="L233" s="444"/>
      <c r="M233" s="444"/>
      <c r="N233" s="444"/>
      <c r="O233" s="444"/>
      <c r="P233" s="444"/>
      <c r="Q233" s="444"/>
      <c r="R233" s="444"/>
      <c r="S233" s="444"/>
      <c r="T233" s="444"/>
      <c r="U233" s="444"/>
      <c r="V233" s="444"/>
      <c r="W233" s="444"/>
      <c r="X233" s="444"/>
      <c r="Y233" s="444"/>
      <c r="Z233" s="444"/>
      <c r="AA233" s="444"/>
      <c r="AB233" s="444"/>
      <c r="AC233" s="444"/>
      <c r="AD233" s="444"/>
      <c r="AE233" s="444"/>
      <c r="AF233" s="444"/>
      <c r="AG233" s="444"/>
      <c r="AH233" s="410"/>
    </row>
    <row r="234" spans="1:34" ht="24" customHeight="1">
      <c r="A234" s="444"/>
      <c r="B234" s="457"/>
      <c r="C234" s="444"/>
      <c r="D234" s="444"/>
      <c r="E234" s="444"/>
      <c r="F234" s="444"/>
      <c r="G234" s="444"/>
      <c r="H234" s="444"/>
      <c r="I234" s="444"/>
      <c r="J234" s="444"/>
      <c r="K234" s="444"/>
      <c r="L234" s="444"/>
      <c r="M234" s="444"/>
      <c r="N234" s="444"/>
      <c r="O234" s="444"/>
      <c r="P234" s="444"/>
      <c r="Q234" s="444"/>
      <c r="R234" s="444"/>
      <c r="S234" s="444"/>
      <c r="T234" s="444"/>
      <c r="U234" s="444"/>
      <c r="V234" s="444"/>
      <c r="W234" s="444"/>
      <c r="X234" s="444"/>
      <c r="Y234" s="444"/>
      <c r="Z234" s="444"/>
      <c r="AA234" s="444"/>
      <c r="AB234" s="444"/>
      <c r="AC234" s="444"/>
      <c r="AD234" s="444"/>
      <c r="AE234" s="444"/>
      <c r="AF234" s="444"/>
      <c r="AG234" s="444"/>
      <c r="AH234" s="410"/>
    </row>
    <row r="235" spans="1:34" ht="24" customHeight="1">
      <c r="A235" s="444"/>
      <c r="B235" s="457"/>
      <c r="C235" s="444"/>
      <c r="D235" s="444"/>
      <c r="E235" s="444"/>
      <c r="F235" s="444"/>
      <c r="G235" s="444"/>
      <c r="H235" s="444"/>
      <c r="I235" s="444"/>
      <c r="J235" s="444"/>
      <c r="K235" s="444"/>
      <c r="L235" s="444"/>
      <c r="M235" s="444"/>
      <c r="N235" s="444"/>
      <c r="O235" s="444"/>
      <c r="P235" s="444"/>
      <c r="Q235" s="444"/>
      <c r="R235" s="444"/>
      <c r="S235" s="444"/>
      <c r="T235" s="444"/>
      <c r="U235" s="444"/>
      <c r="V235" s="444"/>
      <c r="W235" s="444"/>
      <c r="X235" s="444"/>
      <c r="Y235" s="444"/>
      <c r="Z235" s="444"/>
      <c r="AA235" s="444"/>
      <c r="AB235" s="444"/>
      <c r="AC235" s="444"/>
      <c r="AD235" s="444"/>
      <c r="AE235" s="444"/>
      <c r="AF235" s="444"/>
      <c r="AG235" s="444"/>
      <c r="AH235" s="410"/>
    </row>
    <row r="236" spans="1:34" ht="24" customHeight="1">
      <c r="A236" s="444"/>
      <c r="B236" s="458"/>
      <c r="C236" s="444"/>
      <c r="D236" s="444"/>
      <c r="E236" s="444"/>
      <c r="F236" s="444"/>
      <c r="G236" s="444"/>
      <c r="H236" s="444"/>
      <c r="I236" s="444"/>
      <c r="J236" s="444"/>
      <c r="K236" s="444"/>
      <c r="L236" s="444"/>
      <c r="M236" s="444"/>
      <c r="N236" s="444"/>
      <c r="O236" s="444"/>
      <c r="P236" s="444"/>
      <c r="Q236" s="444"/>
      <c r="R236" s="444"/>
      <c r="S236" s="444"/>
      <c r="T236" s="444"/>
      <c r="U236" s="444"/>
      <c r="V236" s="444"/>
      <c r="W236" s="444"/>
      <c r="X236" s="444"/>
      <c r="Y236" s="444"/>
      <c r="Z236" s="444"/>
      <c r="AA236" s="444"/>
      <c r="AB236" s="444"/>
      <c r="AC236" s="444"/>
      <c r="AD236" s="444"/>
      <c r="AE236" s="444"/>
      <c r="AF236" s="444"/>
      <c r="AG236" s="444"/>
      <c r="AH236" s="410"/>
    </row>
    <row r="237" spans="1:34" ht="24" customHeight="1">
      <c r="A237" s="444"/>
      <c r="B237" s="458"/>
      <c r="C237" s="444"/>
      <c r="D237" s="459"/>
      <c r="E237" s="459"/>
      <c r="F237" s="459"/>
      <c r="G237" s="459"/>
      <c r="H237" s="459"/>
      <c r="I237" s="459"/>
      <c r="J237" s="459"/>
      <c r="K237" s="459"/>
      <c r="L237" s="459"/>
      <c r="M237" s="459"/>
      <c r="N237" s="459"/>
      <c r="O237" s="459"/>
      <c r="P237" s="459"/>
      <c r="Q237" s="459"/>
      <c r="R237" s="459"/>
      <c r="S237" s="459"/>
      <c r="T237" s="459"/>
      <c r="U237" s="459"/>
      <c r="V237" s="459"/>
      <c r="W237" s="459"/>
      <c r="X237" s="459"/>
      <c r="Y237" s="459"/>
      <c r="Z237" s="459"/>
      <c r="AA237" s="459"/>
      <c r="AB237" s="459"/>
      <c r="AC237" s="459"/>
      <c r="AD237" s="459"/>
      <c r="AE237" s="459"/>
      <c r="AF237" s="459"/>
      <c r="AG237" s="459"/>
      <c r="AH237" s="410"/>
    </row>
    <row r="238" spans="1:34" ht="24" customHeight="1">
      <c r="A238" s="444"/>
      <c r="B238" s="458"/>
      <c r="C238" s="444"/>
      <c r="D238" s="459"/>
      <c r="E238" s="459"/>
      <c r="F238" s="459"/>
      <c r="G238" s="459"/>
      <c r="H238" s="459"/>
      <c r="I238" s="459"/>
      <c r="J238" s="459"/>
      <c r="K238" s="459"/>
      <c r="L238" s="459"/>
      <c r="M238" s="459"/>
      <c r="N238" s="459"/>
      <c r="O238" s="459"/>
      <c r="P238" s="459"/>
      <c r="Q238" s="459"/>
      <c r="R238" s="459"/>
      <c r="S238" s="459"/>
      <c r="T238" s="459"/>
      <c r="U238" s="459"/>
      <c r="V238" s="459"/>
      <c r="W238" s="459"/>
      <c r="X238" s="459"/>
      <c r="Y238" s="459"/>
      <c r="Z238" s="459"/>
      <c r="AA238" s="459"/>
      <c r="AB238" s="459"/>
      <c r="AC238" s="459"/>
      <c r="AD238" s="459"/>
      <c r="AE238" s="459"/>
      <c r="AF238" s="459"/>
      <c r="AG238" s="459"/>
      <c r="AH238" s="410"/>
    </row>
    <row r="239" spans="1:34" ht="24" customHeight="1">
      <c r="A239" s="444"/>
      <c r="B239" s="458"/>
      <c r="C239" s="444"/>
      <c r="D239" s="459"/>
      <c r="E239" s="459"/>
      <c r="F239" s="459"/>
      <c r="G239" s="459"/>
      <c r="H239" s="459"/>
      <c r="I239" s="459"/>
      <c r="J239" s="459"/>
      <c r="K239" s="459"/>
      <c r="L239" s="459"/>
      <c r="M239" s="459"/>
      <c r="N239" s="459"/>
      <c r="O239" s="459"/>
      <c r="P239" s="459"/>
      <c r="Q239" s="459"/>
      <c r="R239" s="459"/>
      <c r="S239" s="459"/>
      <c r="T239" s="459"/>
      <c r="U239" s="459"/>
      <c r="V239" s="459"/>
      <c r="W239" s="459"/>
      <c r="X239" s="459"/>
      <c r="Y239" s="459"/>
      <c r="Z239" s="459"/>
      <c r="AA239" s="459"/>
      <c r="AB239" s="459"/>
      <c r="AC239" s="459"/>
      <c r="AD239" s="459"/>
      <c r="AE239" s="459"/>
      <c r="AF239" s="459"/>
      <c r="AG239" s="459"/>
      <c r="AH239" s="410"/>
    </row>
    <row r="240" spans="1:34" ht="24" customHeight="1">
      <c r="A240" s="444"/>
      <c r="B240" s="458"/>
      <c r="C240" s="444"/>
      <c r="D240" s="459"/>
      <c r="E240" s="459"/>
      <c r="F240" s="459"/>
      <c r="G240" s="459"/>
      <c r="H240" s="459"/>
      <c r="I240" s="459"/>
      <c r="J240" s="459"/>
      <c r="K240" s="459"/>
      <c r="L240" s="459"/>
      <c r="M240" s="459"/>
      <c r="N240" s="459"/>
      <c r="O240" s="459"/>
      <c r="P240" s="459"/>
      <c r="Q240" s="459"/>
      <c r="R240" s="459"/>
      <c r="S240" s="459"/>
      <c r="T240" s="459"/>
      <c r="U240" s="459"/>
      <c r="V240" s="459"/>
      <c r="W240" s="459"/>
      <c r="X240" s="459"/>
      <c r="Y240" s="459"/>
      <c r="Z240" s="459"/>
      <c r="AA240" s="459"/>
      <c r="AB240" s="459"/>
      <c r="AC240" s="459"/>
      <c r="AD240" s="459"/>
      <c r="AE240" s="459"/>
      <c r="AF240" s="459"/>
      <c r="AG240" s="459"/>
      <c r="AH240" s="410"/>
    </row>
    <row r="241" spans="1:34" ht="24" customHeight="1">
      <c r="A241" s="444"/>
      <c r="B241" s="458"/>
      <c r="C241" s="444"/>
      <c r="D241" s="459"/>
      <c r="E241" s="459"/>
      <c r="F241" s="459"/>
      <c r="G241" s="459"/>
      <c r="H241" s="459"/>
      <c r="I241" s="459"/>
      <c r="J241" s="459"/>
      <c r="K241" s="459"/>
      <c r="L241" s="459"/>
      <c r="M241" s="459"/>
      <c r="N241" s="459"/>
      <c r="O241" s="459"/>
      <c r="P241" s="459"/>
      <c r="Q241" s="459"/>
      <c r="R241" s="459"/>
      <c r="S241" s="459"/>
      <c r="T241" s="459"/>
      <c r="U241" s="459"/>
      <c r="V241" s="459"/>
      <c r="W241" s="459"/>
      <c r="X241" s="459"/>
      <c r="Y241" s="459"/>
      <c r="Z241" s="459"/>
      <c r="AA241" s="459"/>
      <c r="AB241" s="459"/>
      <c r="AC241" s="459"/>
      <c r="AD241" s="459"/>
      <c r="AE241" s="459"/>
      <c r="AF241" s="459"/>
      <c r="AG241" s="459"/>
      <c r="AH241" s="410"/>
    </row>
    <row r="242" spans="1:34" ht="24" customHeight="1">
      <c r="A242" s="444"/>
      <c r="B242" s="458"/>
      <c r="C242" s="444"/>
      <c r="D242" s="459"/>
      <c r="E242" s="459"/>
      <c r="F242" s="459"/>
      <c r="G242" s="459"/>
      <c r="H242" s="459"/>
      <c r="I242" s="459"/>
      <c r="J242" s="459"/>
      <c r="K242" s="459"/>
      <c r="L242" s="459"/>
      <c r="M242" s="459"/>
      <c r="N242" s="459"/>
      <c r="O242" s="459"/>
      <c r="P242" s="459"/>
      <c r="Q242" s="459"/>
      <c r="R242" s="459"/>
      <c r="S242" s="459"/>
      <c r="T242" s="459"/>
      <c r="U242" s="459"/>
      <c r="V242" s="459"/>
      <c r="W242" s="459"/>
      <c r="X242" s="459"/>
      <c r="Y242" s="459"/>
      <c r="Z242" s="459"/>
      <c r="AA242" s="459"/>
      <c r="AB242" s="459"/>
      <c r="AC242" s="459"/>
      <c r="AD242" s="459"/>
      <c r="AE242" s="459"/>
      <c r="AF242" s="459"/>
      <c r="AG242" s="459"/>
      <c r="AH242" s="410"/>
    </row>
    <row r="243" spans="1:34" ht="24" customHeight="1">
      <c r="A243" s="444"/>
      <c r="B243" s="458"/>
      <c r="C243" s="444"/>
      <c r="D243" s="459"/>
      <c r="E243" s="459"/>
      <c r="F243" s="459"/>
      <c r="G243" s="459"/>
      <c r="H243" s="459"/>
      <c r="I243" s="459"/>
      <c r="J243" s="459"/>
      <c r="K243" s="459"/>
      <c r="L243" s="459"/>
      <c r="M243" s="459"/>
      <c r="N243" s="459"/>
      <c r="O243" s="459"/>
      <c r="P243" s="459"/>
      <c r="Q243" s="459"/>
      <c r="R243" s="459"/>
      <c r="S243" s="459"/>
      <c r="T243" s="459"/>
      <c r="U243" s="459"/>
      <c r="V243" s="459"/>
      <c r="W243" s="459"/>
      <c r="X243" s="459"/>
      <c r="Y243" s="459"/>
      <c r="Z243" s="459"/>
      <c r="AA243" s="459"/>
      <c r="AB243" s="459"/>
      <c r="AC243" s="459"/>
      <c r="AD243" s="459"/>
      <c r="AE243" s="459"/>
      <c r="AF243" s="459"/>
      <c r="AG243" s="459"/>
      <c r="AH243" s="410"/>
    </row>
    <row r="244" spans="1:34" ht="24" customHeight="1">
      <c r="A244" s="444"/>
      <c r="B244" s="458"/>
      <c r="C244" s="444"/>
      <c r="D244" s="459"/>
      <c r="E244" s="459"/>
      <c r="F244" s="459"/>
      <c r="G244" s="459"/>
      <c r="H244" s="459"/>
      <c r="I244" s="459"/>
      <c r="J244" s="459"/>
      <c r="K244" s="459"/>
      <c r="L244" s="459"/>
      <c r="M244" s="459"/>
      <c r="N244" s="459"/>
      <c r="O244" s="459"/>
      <c r="P244" s="459"/>
      <c r="Q244" s="459"/>
      <c r="R244" s="459"/>
      <c r="S244" s="459"/>
      <c r="T244" s="459"/>
      <c r="U244" s="459"/>
      <c r="V244" s="459"/>
      <c r="W244" s="459"/>
      <c r="X244" s="459"/>
      <c r="Y244" s="459"/>
      <c r="Z244" s="459"/>
      <c r="AA244" s="459"/>
      <c r="AB244" s="459"/>
      <c r="AC244" s="459"/>
      <c r="AD244" s="459"/>
      <c r="AE244" s="459"/>
      <c r="AF244" s="459"/>
      <c r="AG244" s="459"/>
      <c r="AH244" s="410"/>
    </row>
    <row r="245" spans="1:34" ht="24" customHeight="1">
      <c r="A245" s="444"/>
      <c r="B245" s="458"/>
      <c r="C245" s="444"/>
      <c r="D245" s="459"/>
      <c r="E245" s="459"/>
      <c r="F245" s="459"/>
      <c r="G245" s="459"/>
      <c r="H245" s="459"/>
      <c r="I245" s="459"/>
      <c r="J245" s="459"/>
      <c r="K245" s="459"/>
      <c r="L245" s="459"/>
      <c r="M245" s="459"/>
      <c r="N245" s="459"/>
      <c r="O245" s="459"/>
      <c r="P245" s="459"/>
      <c r="Q245" s="459"/>
      <c r="R245" s="459"/>
      <c r="S245" s="459"/>
      <c r="T245" s="459"/>
      <c r="U245" s="459"/>
      <c r="V245" s="459"/>
      <c r="W245" s="459"/>
      <c r="X245" s="459"/>
      <c r="Y245" s="459"/>
      <c r="Z245" s="459"/>
      <c r="AA245" s="459"/>
      <c r="AB245" s="459"/>
      <c r="AC245" s="459"/>
      <c r="AD245" s="459"/>
      <c r="AE245" s="459"/>
      <c r="AF245" s="459"/>
      <c r="AG245" s="459"/>
      <c r="AH245" s="410"/>
    </row>
    <row r="246" spans="1:34" ht="23.1" customHeight="1">
      <c r="A246" s="477"/>
      <c r="B246" s="477"/>
      <c r="C246" s="410"/>
      <c r="D246" s="410"/>
      <c r="E246" s="410"/>
      <c r="F246" s="410"/>
      <c r="G246" s="410"/>
      <c r="H246" s="410"/>
      <c r="I246" s="410"/>
      <c r="J246" s="410"/>
      <c r="K246" s="410"/>
      <c r="L246" s="410"/>
      <c r="M246" s="410"/>
      <c r="N246" s="410"/>
      <c r="O246" s="410"/>
      <c r="P246" s="410"/>
      <c r="Q246" s="410"/>
      <c r="R246" s="410"/>
      <c r="S246" s="410"/>
      <c r="T246" s="410"/>
      <c r="U246" s="410"/>
      <c r="V246" s="410"/>
      <c r="W246" s="410"/>
      <c r="X246" s="410"/>
      <c r="Y246" s="410"/>
      <c r="Z246" s="410"/>
      <c r="AA246" s="410"/>
      <c r="AB246" s="410"/>
      <c r="AC246" s="410"/>
      <c r="AD246" s="410"/>
      <c r="AE246" s="410"/>
      <c r="AF246" s="410"/>
      <c r="AG246" s="410"/>
      <c r="AH246" s="410"/>
    </row>
    <row r="247" spans="1:34" ht="20.100000000000001" customHeight="1">
      <c r="A247" s="410"/>
      <c r="B247" s="410"/>
      <c r="C247" s="410"/>
      <c r="D247" s="410"/>
      <c r="E247" s="410"/>
      <c r="F247" s="410"/>
      <c r="G247" s="410"/>
      <c r="H247" s="410"/>
      <c r="I247" s="410"/>
      <c r="J247" s="410"/>
      <c r="K247" s="410"/>
      <c r="L247" s="410"/>
      <c r="M247" s="410"/>
      <c r="N247" s="410"/>
      <c r="O247" s="410"/>
      <c r="P247" s="410"/>
      <c r="Q247" s="410"/>
      <c r="R247" s="410"/>
      <c r="S247" s="410"/>
      <c r="T247" s="410"/>
      <c r="U247" s="410"/>
      <c r="V247" s="410"/>
      <c r="W247" s="410"/>
      <c r="X247" s="410"/>
      <c r="Y247" s="410"/>
      <c r="Z247" s="410"/>
      <c r="AA247" s="410"/>
      <c r="AB247" s="410"/>
      <c r="AC247" s="410"/>
      <c r="AD247" s="410"/>
      <c r="AE247" s="410"/>
      <c r="AF247" s="410"/>
      <c r="AG247" s="410"/>
      <c r="AH247" s="410"/>
    </row>
    <row r="248" spans="1:34" ht="20.100000000000001" customHeight="1">
      <c r="A248" s="168"/>
      <c r="B248" s="168"/>
      <c r="C248" s="168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469"/>
      <c r="W248" s="279"/>
      <c r="X248" s="279"/>
      <c r="Y248" s="279"/>
      <c r="Z248" s="279"/>
      <c r="AA248" s="279"/>
      <c r="AB248" s="279"/>
      <c r="AC248" s="279"/>
      <c r="AD248" s="279"/>
      <c r="AE248" s="168"/>
      <c r="AF248" s="168"/>
      <c r="AG248" s="168"/>
      <c r="AH248" s="445"/>
    </row>
    <row r="249" spans="1:34" ht="20.100000000000001" customHeight="1">
      <c r="A249" s="168"/>
      <c r="B249" s="168"/>
      <c r="C249" s="168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470"/>
      <c r="W249" s="471"/>
      <c r="X249" s="471"/>
      <c r="Y249" s="471"/>
      <c r="Z249" s="471"/>
      <c r="AA249" s="471"/>
      <c r="AB249" s="471"/>
      <c r="AC249" s="471"/>
      <c r="AD249" s="471"/>
      <c r="AE249" s="168"/>
      <c r="AF249" s="168"/>
      <c r="AG249" s="168"/>
      <c r="AH249" s="445"/>
    </row>
    <row r="250" spans="1:34" ht="20.100000000000001" customHeight="1">
      <c r="A250" s="168"/>
      <c r="B250" s="168"/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460"/>
      <c r="W250" s="444"/>
      <c r="X250" s="444"/>
      <c r="Y250" s="444"/>
      <c r="Z250" s="444"/>
      <c r="AA250" s="444"/>
      <c r="AB250" s="444"/>
      <c r="AC250" s="444"/>
      <c r="AD250" s="444"/>
      <c r="AE250" s="168"/>
      <c r="AF250" s="168"/>
      <c r="AG250" s="168"/>
      <c r="AH250" s="445"/>
    </row>
    <row r="251" spans="1:34" ht="20.100000000000001" customHeight="1">
      <c r="A251" s="168"/>
      <c r="B251" s="168"/>
      <c r="C251" s="168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  <c r="AA251" s="168"/>
      <c r="AB251" s="168"/>
      <c r="AC251" s="168"/>
      <c r="AD251" s="168"/>
      <c r="AE251" s="168"/>
      <c r="AF251" s="168"/>
      <c r="AG251" s="168"/>
      <c r="AH251" s="445"/>
    </row>
    <row r="252" spans="1:34" ht="20.100000000000001" customHeight="1">
      <c r="A252" s="168"/>
      <c r="B252" s="168"/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68"/>
      <c r="R252" s="168"/>
      <c r="S252" s="168"/>
      <c r="T252" s="168"/>
      <c r="U252" s="168"/>
      <c r="V252" s="472"/>
      <c r="W252" s="472"/>
      <c r="X252" s="472"/>
      <c r="Y252" s="472"/>
      <c r="Z252" s="472"/>
      <c r="AA252" s="472"/>
      <c r="AB252" s="472"/>
      <c r="AC252" s="472"/>
      <c r="AD252" s="472"/>
      <c r="AE252" s="168"/>
      <c r="AF252" s="168"/>
      <c r="AG252" s="168"/>
      <c r="AH252" s="445"/>
    </row>
    <row r="253" spans="1:34" ht="20.100000000000001" customHeight="1">
      <c r="A253" s="168"/>
      <c r="B253" s="168"/>
      <c r="C253" s="168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473"/>
      <c r="W253" s="473"/>
      <c r="X253" s="473"/>
      <c r="Y253" s="473"/>
      <c r="Z253" s="473"/>
      <c r="AA253" s="473"/>
      <c r="AB253" s="473"/>
      <c r="AC253" s="473"/>
      <c r="AD253" s="473"/>
      <c r="AE253" s="168"/>
      <c r="AF253" s="168"/>
      <c r="AG253" s="168"/>
      <c r="AH253" s="445"/>
    </row>
    <row r="254" spans="1:34" ht="20.100000000000001" customHeight="1">
      <c r="A254" s="168"/>
      <c r="B254" s="168"/>
      <c r="C254" s="168"/>
      <c r="D254" s="168"/>
      <c r="E254" s="168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461"/>
      <c r="W254" s="461"/>
      <c r="X254" s="461"/>
      <c r="Y254" s="461"/>
      <c r="Z254" s="461"/>
      <c r="AA254" s="461"/>
      <c r="AB254" s="461"/>
      <c r="AC254" s="461"/>
      <c r="AD254" s="461"/>
      <c r="AE254" s="168"/>
      <c r="AF254" s="168"/>
      <c r="AG254" s="168"/>
      <c r="AH254" s="445"/>
    </row>
    <row r="255" spans="1:34" ht="20.100000000000001" customHeight="1">
      <c r="A255" s="475"/>
      <c r="B255" s="475"/>
      <c r="C255" s="475"/>
      <c r="D255" s="475"/>
      <c r="E255" s="475"/>
      <c r="F255" s="475"/>
      <c r="G255" s="475"/>
      <c r="H255" s="475"/>
      <c r="I255" s="475"/>
      <c r="J255" s="475"/>
      <c r="K255" s="475"/>
      <c r="L255" s="475"/>
      <c r="M255" s="475"/>
      <c r="N255" s="475"/>
      <c r="O255" s="475"/>
      <c r="P255" s="475"/>
      <c r="Q255" s="475"/>
      <c r="R255" s="475"/>
      <c r="S255" s="475"/>
      <c r="T255" s="475"/>
      <c r="U255" s="475"/>
      <c r="V255" s="475"/>
      <c r="W255" s="475"/>
      <c r="X255" s="475"/>
      <c r="Y255" s="475"/>
      <c r="Z255" s="475"/>
      <c r="AA255" s="475"/>
      <c r="AB255" s="475"/>
      <c r="AC255" s="475"/>
      <c r="AD255" s="475"/>
      <c r="AE255" s="475"/>
      <c r="AF255" s="475"/>
      <c r="AG255" s="475"/>
      <c r="AH255" s="475"/>
    </row>
    <row r="256" spans="1:34" ht="20.100000000000001" customHeight="1">
      <c r="A256" s="476"/>
      <c r="B256" s="476"/>
      <c r="C256" s="476"/>
      <c r="D256" s="476"/>
      <c r="E256" s="476"/>
      <c r="F256" s="476"/>
      <c r="G256" s="476"/>
      <c r="H256" s="476"/>
      <c r="I256" s="476"/>
      <c r="J256" s="476"/>
      <c r="K256" s="476"/>
      <c r="L256" s="476"/>
      <c r="M256" s="476"/>
      <c r="N256" s="476"/>
      <c r="O256" s="476"/>
      <c r="P256" s="476"/>
      <c r="Q256" s="476"/>
      <c r="R256" s="476"/>
      <c r="S256" s="476"/>
      <c r="T256" s="476"/>
      <c r="U256" s="476"/>
      <c r="V256" s="476"/>
      <c r="W256" s="476"/>
      <c r="X256" s="476"/>
      <c r="Y256" s="476"/>
      <c r="Z256" s="476"/>
      <c r="AA256" s="476"/>
      <c r="AB256" s="476"/>
      <c r="AC256" s="476"/>
      <c r="AD256" s="476"/>
      <c r="AE256" s="476"/>
      <c r="AF256" s="476"/>
      <c r="AG256" s="476"/>
      <c r="AH256" s="476"/>
    </row>
    <row r="257" spans="1:34" ht="20.100000000000001" customHeight="1">
      <c r="A257" s="424"/>
      <c r="B257" s="424"/>
      <c r="C257" s="424"/>
      <c r="D257" s="424"/>
      <c r="E257" s="424"/>
      <c r="F257" s="424"/>
      <c r="G257" s="424"/>
      <c r="H257" s="424"/>
      <c r="I257" s="424"/>
      <c r="J257" s="424"/>
      <c r="K257" s="424"/>
      <c r="L257" s="424"/>
      <c r="M257" s="424"/>
      <c r="N257" s="424"/>
      <c r="O257" s="424"/>
      <c r="P257" s="424"/>
      <c r="Q257" s="424"/>
      <c r="R257" s="424"/>
      <c r="S257" s="424"/>
      <c r="T257" s="424"/>
      <c r="U257" s="424"/>
      <c r="V257" s="424"/>
      <c r="W257" s="424"/>
      <c r="X257" s="424"/>
      <c r="Y257" s="424"/>
      <c r="Z257" s="424"/>
      <c r="AA257" s="424"/>
      <c r="AB257" s="424"/>
      <c r="AC257" s="424"/>
      <c r="AD257" s="424"/>
      <c r="AE257" s="424"/>
      <c r="AF257" s="424"/>
      <c r="AG257" s="424"/>
      <c r="AH257" s="424"/>
    </row>
    <row r="258" spans="1:34" ht="20.100000000000001" customHeight="1">
      <c r="A258" s="151"/>
      <c r="B258" s="452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  <c r="AA258" s="151"/>
      <c r="AB258" s="151"/>
      <c r="AC258" s="151"/>
      <c r="AD258" s="151"/>
      <c r="AE258" s="453"/>
      <c r="AF258" s="454"/>
      <c r="AG258" s="151"/>
      <c r="AH258" s="151"/>
    </row>
    <row r="259" spans="1:34" ht="20.100000000000001" customHeight="1">
      <c r="A259" s="424"/>
      <c r="B259" s="455"/>
      <c r="C259" s="456"/>
      <c r="D259" s="151"/>
      <c r="E259" s="151"/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51"/>
      <c r="Z259" s="151"/>
      <c r="AA259" s="151"/>
      <c r="AB259" s="151"/>
      <c r="AC259" s="151"/>
      <c r="AD259" s="151"/>
      <c r="AE259" s="151"/>
      <c r="AF259" s="151"/>
      <c r="AG259" s="151"/>
      <c r="AH259" s="151"/>
    </row>
    <row r="260" spans="1:34" ht="20.100000000000001" customHeight="1">
      <c r="A260" s="468"/>
      <c r="B260" s="468"/>
      <c r="C260" s="477"/>
      <c r="D260" s="477"/>
      <c r="E260" s="477"/>
      <c r="F260" s="477"/>
      <c r="G260" s="477"/>
      <c r="H260" s="477"/>
      <c r="I260" s="477"/>
      <c r="J260" s="477"/>
      <c r="K260" s="477"/>
      <c r="L260" s="477"/>
      <c r="M260" s="477"/>
      <c r="N260" s="477"/>
      <c r="O260" s="477"/>
      <c r="P260" s="477"/>
      <c r="Q260" s="477"/>
      <c r="R260" s="477"/>
      <c r="S260" s="477"/>
      <c r="T260" s="477"/>
      <c r="U260" s="477"/>
      <c r="V260" s="477"/>
      <c r="W260" s="477"/>
      <c r="X260" s="477"/>
      <c r="Y260" s="477"/>
      <c r="Z260" s="477"/>
      <c r="AA260" s="477"/>
      <c r="AB260" s="477"/>
      <c r="AC260" s="477"/>
      <c r="AD260" s="477"/>
      <c r="AE260" s="477"/>
      <c r="AF260" s="477"/>
      <c r="AG260" s="477"/>
      <c r="AH260" s="477"/>
    </row>
    <row r="261" spans="1:34" ht="20.100000000000001" customHeight="1">
      <c r="A261" s="468"/>
      <c r="B261" s="468"/>
      <c r="C261" s="410"/>
      <c r="D261" s="410"/>
      <c r="E261" s="410"/>
      <c r="F261" s="410"/>
      <c r="G261" s="410"/>
      <c r="H261" s="410"/>
      <c r="I261" s="410"/>
      <c r="J261" s="410"/>
      <c r="K261" s="410"/>
      <c r="L261" s="410"/>
      <c r="M261" s="410"/>
      <c r="N261" s="410"/>
      <c r="O261" s="410"/>
      <c r="P261" s="410"/>
      <c r="Q261" s="410"/>
      <c r="R261" s="410"/>
      <c r="S261" s="410"/>
      <c r="T261" s="410"/>
      <c r="U261" s="410"/>
      <c r="V261" s="410"/>
      <c r="W261" s="410"/>
      <c r="X261" s="410"/>
      <c r="Y261" s="410"/>
      <c r="Z261" s="410"/>
      <c r="AA261" s="410"/>
      <c r="AB261" s="410"/>
      <c r="AC261" s="410"/>
      <c r="AD261" s="410"/>
      <c r="AE261" s="410"/>
      <c r="AF261" s="410"/>
      <c r="AG261" s="410"/>
      <c r="AH261" s="410"/>
    </row>
    <row r="262" spans="1:34" ht="24" customHeight="1">
      <c r="A262" s="444"/>
      <c r="B262" s="457"/>
      <c r="C262" s="444"/>
      <c r="D262" s="444"/>
      <c r="E262" s="444"/>
      <c r="F262" s="444"/>
      <c r="G262" s="444"/>
      <c r="H262" s="444"/>
      <c r="I262" s="444"/>
      <c r="J262" s="444"/>
      <c r="K262" s="444"/>
      <c r="L262" s="444"/>
      <c r="M262" s="444"/>
      <c r="N262" s="444"/>
      <c r="O262" s="444"/>
      <c r="P262" s="444"/>
      <c r="Q262" s="444"/>
      <c r="R262" s="444"/>
      <c r="S262" s="444"/>
      <c r="T262" s="444"/>
      <c r="U262" s="444"/>
      <c r="V262" s="444"/>
      <c r="W262" s="444"/>
      <c r="X262" s="444"/>
      <c r="Y262" s="444"/>
      <c r="Z262" s="444"/>
      <c r="AA262" s="444"/>
      <c r="AB262" s="444"/>
      <c r="AC262" s="444"/>
      <c r="AD262" s="444"/>
      <c r="AE262" s="444"/>
      <c r="AF262" s="444"/>
      <c r="AG262" s="444"/>
      <c r="AH262" s="410"/>
    </row>
    <row r="263" spans="1:34" ht="24" customHeight="1">
      <c r="A263" s="444"/>
      <c r="B263" s="457"/>
      <c r="C263" s="444"/>
      <c r="D263" s="444"/>
      <c r="E263" s="444"/>
      <c r="F263" s="444"/>
      <c r="G263" s="444"/>
      <c r="H263" s="444"/>
      <c r="I263" s="444"/>
      <c r="J263" s="444"/>
      <c r="K263" s="444"/>
      <c r="L263" s="444"/>
      <c r="M263" s="444"/>
      <c r="N263" s="444"/>
      <c r="O263" s="444"/>
      <c r="P263" s="444"/>
      <c r="Q263" s="444"/>
      <c r="R263" s="444"/>
      <c r="S263" s="444"/>
      <c r="T263" s="444"/>
      <c r="U263" s="444"/>
      <c r="V263" s="444"/>
      <c r="W263" s="444"/>
      <c r="X263" s="444"/>
      <c r="Y263" s="444"/>
      <c r="Z263" s="444"/>
      <c r="AA263" s="444"/>
      <c r="AB263" s="444"/>
      <c r="AC263" s="444"/>
      <c r="AD263" s="444"/>
      <c r="AE263" s="444"/>
      <c r="AF263" s="444"/>
      <c r="AG263" s="444"/>
      <c r="AH263" s="410"/>
    </row>
    <row r="264" spans="1:34" ht="24" customHeight="1">
      <c r="A264" s="444"/>
      <c r="B264" s="458"/>
      <c r="C264" s="444"/>
      <c r="D264" s="444"/>
      <c r="E264" s="444"/>
      <c r="F264" s="444"/>
      <c r="G264" s="444"/>
      <c r="H264" s="444"/>
      <c r="I264" s="444"/>
      <c r="J264" s="444"/>
      <c r="K264" s="444"/>
      <c r="L264" s="444"/>
      <c r="M264" s="444"/>
      <c r="N264" s="444"/>
      <c r="O264" s="444"/>
      <c r="P264" s="444"/>
      <c r="Q264" s="444"/>
      <c r="R264" s="444"/>
      <c r="S264" s="444"/>
      <c r="T264" s="444"/>
      <c r="U264" s="444"/>
      <c r="V264" s="444"/>
      <c r="W264" s="444"/>
      <c r="X264" s="444"/>
      <c r="Y264" s="444"/>
      <c r="Z264" s="444"/>
      <c r="AA264" s="444"/>
      <c r="AB264" s="444"/>
      <c r="AC264" s="444"/>
      <c r="AD264" s="444"/>
      <c r="AE264" s="444"/>
      <c r="AF264" s="444"/>
      <c r="AG264" s="444"/>
      <c r="AH264" s="410"/>
    </row>
    <row r="265" spans="1:34" ht="24" customHeight="1">
      <c r="A265" s="444"/>
      <c r="B265" s="457"/>
      <c r="C265" s="444"/>
      <c r="D265" s="444"/>
      <c r="E265" s="444"/>
      <c r="F265" s="444"/>
      <c r="G265" s="444"/>
      <c r="H265" s="444"/>
      <c r="I265" s="444"/>
      <c r="J265" s="444"/>
      <c r="K265" s="444"/>
      <c r="L265" s="444"/>
      <c r="M265" s="444"/>
      <c r="N265" s="444"/>
      <c r="O265" s="444"/>
      <c r="P265" s="444"/>
      <c r="Q265" s="444"/>
      <c r="R265" s="444"/>
      <c r="S265" s="444"/>
      <c r="T265" s="444"/>
      <c r="U265" s="444"/>
      <c r="V265" s="444"/>
      <c r="W265" s="444"/>
      <c r="X265" s="444"/>
      <c r="Y265" s="444"/>
      <c r="Z265" s="444"/>
      <c r="AA265" s="444"/>
      <c r="AB265" s="444"/>
      <c r="AC265" s="444"/>
      <c r="AD265" s="444"/>
      <c r="AE265" s="444"/>
      <c r="AF265" s="444"/>
      <c r="AG265" s="444"/>
      <c r="AH265" s="410"/>
    </row>
    <row r="266" spans="1:34" ht="24" customHeight="1">
      <c r="A266" s="444"/>
      <c r="B266" s="457"/>
      <c r="C266" s="444"/>
      <c r="D266" s="444"/>
      <c r="E266" s="444"/>
      <c r="F266" s="444"/>
      <c r="G266" s="444"/>
      <c r="H266" s="444"/>
      <c r="I266" s="444"/>
      <c r="J266" s="444"/>
      <c r="K266" s="444"/>
      <c r="L266" s="444"/>
      <c r="M266" s="444"/>
      <c r="N266" s="444"/>
      <c r="O266" s="444"/>
      <c r="P266" s="444"/>
      <c r="Q266" s="444"/>
      <c r="R266" s="444"/>
      <c r="S266" s="444"/>
      <c r="T266" s="444"/>
      <c r="U266" s="444"/>
      <c r="V266" s="444"/>
      <c r="W266" s="444"/>
      <c r="X266" s="444"/>
      <c r="Y266" s="444"/>
      <c r="Z266" s="444"/>
      <c r="AA266" s="444"/>
      <c r="AB266" s="444"/>
      <c r="AC266" s="444"/>
      <c r="AD266" s="444"/>
      <c r="AE266" s="444"/>
      <c r="AF266" s="444"/>
      <c r="AG266" s="444"/>
      <c r="AH266" s="410"/>
    </row>
    <row r="267" spans="1:34" ht="24" customHeight="1">
      <c r="A267" s="444"/>
      <c r="B267" s="457"/>
      <c r="C267" s="444"/>
      <c r="D267" s="444"/>
      <c r="E267" s="444"/>
      <c r="F267" s="444"/>
      <c r="G267" s="444"/>
      <c r="H267" s="444"/>
      <c r="I267" s="444"/>
      <c r="J267" s="444"/>
      <c r="K267" s="444"/>
      <c r="L267" s="444"/>
      <c r="M267" s="444"/>
      <c r="N267" s="444"/>
      <c r="O267" s="444"/>
      <c r="P267" s="444"/>
      <c r="Q267" s="444"/>
      <c r="R267" s="444"/>
      <c r="S267" s="444"/>
      <c r="T267" s="444"/>
      <c r="U267" s="444"/>
      <c r="V267" s="444"/>
      <c r="W267" s="444"/>
      <c r="X267" s="444"/>
      <c r="Y267" s="444"/>
      <c r="Z267" s="444"/>
      <c r="AA267" s="444"/>
      <c r="AB267" s="444"/>
      <c r="AC267" s="444"/>
      <c r="AD267" s="444"/>
      <c r="AE267" s="444"/>
      <c r="AF267" s="444"/>
      <c r="AG267" s="444"/>
      <c r="AH267" s="410"/>
    </row>
    <row r="268" spans="1:34" ht="24" customHeight="1">
      <c r="A268" s="444"/>
      <c r="B268" s="458"/>
      <c r="C268" s="444"/>
      <c r="D268" s="444"/>
      <c r="E268" s="444"/>
      <c r="F268" s="444"/>
      <c r="G268" s="444"/>
      <c r="H268" s="444"/>
      <c r="I268" s="444"/>
      <c r="J268" s="444"/>
      <c r="K268" s="444"/>
      <c r="L268" s="444"/>
      <c r="M268" s="444"/>
      <c r="N268" s="444"/>
      <c r="O268" s="444"/>
      <c r="P268" s="444"/>
      <c r="Q268" s="444"/>
      <c r="R268" s="444"/>
      <c r="S268" s="444"/>
      <c r="T268" s="444"/>
      <c r="U268" s="444"/>
      <c r="V268" s="444"/>
      <c r="W268" s="444"/>
      <c r="X268" s="444"/>
      <c r="Y268" s="444"/>
      <c r="Z268" s="444"/>
      <c r="AA268" s="444"/>
      <c r="AB268" s="444"/>
      <c r="AC268" s="444"/>
      <c r="AD268" s="444"/>
      <c r="AE268" s="444"/>
      <c r="AF268" s="444"/>
      <c r="AG268" s="444"/>
      <c r="AH268" s="410"/>
    </row>
    <row r="269" spans="1:34" ht="24" customHeight="1">
      <c r="A269" s="444"/>
      <c r="B269" s="458"/>
      <c r="C269" s="459"/>
      <c r="D269" s="459"/>
      <c r="E269" s="459"/>
      <c r="F269" s="459"/>
      <c r="G269" s="459"/>
      <c r="H269" s="459"/>
      <c r="I269" s="459"/>
      <c r="J269" s="459"/>
      <c r="K269" s="459"/>
      <c r="L269" s="459"/>
      <c r="M269" s="459"/>
      <c r="N269" s="459"/>
      <c r="O269" s="459"/>
      <c r="P269" s="459"/>
      <c r="Q269" s="459"/>
      <c r="R269" s="459"/>
      <c r="S269" s="459"/>
      <c r="T269" s="459"/>
      <c r="U269" s="459"/>
      <c r="V269" s="459"/>
      <c r="W269" s="459"/>
      <c r="X269" s="459"/>
      <c r="Y269" s="459"/>
      <c r="Z269" s="459"/>
      <c r="AA269" s="459"/>
      <c r="AB269" s="459"/>
      <c r="AC269" s="459"/>
      <c r="AD269" s="459"/>
      <c r="AE269" s="459"/>
      <c r="AF269" s="459"/>
      <c r="AG269" s="459"/>
      <c r="AH269" s="410"/>
    </row>
    <row r="270" spans="1:34" ht="24" customHeight="1">
      <c r="A270" s="444"/>
      <c r="B270" s="458"/>
      <c r="C270" s="459"/>
      <c r="D270" s="459"/>
      <c r="E270" s="459"/>
      <c r="F270" s="459"/>
      <c r="G270" s="459"/>
      <c r="H270" s="459"/>
      <c r="I270" s="459"/>
      <c r="J270" s="459"/>
      <c r="K270" s="459"/>
      <c r="L270" s="459"/>
      <c r="M270" s="459"/>
      <c r="N270" s="459"/>
      <c r="O270" s="459"/>
      <c r="P270" s="459"/>
      <c r="Q270" s="459"/>
      <c r="R270" s="459"/>
      <c r="S270" s="459"/>
      <c r="T270" s="459"/>
      <c r="U270" s="459"/>
      <c r="V270" s="459"/>
      <c r="W270" s="459"/>
      <c r="X270" s="459"/>
      <c r="Y270" s="459"/>
      <c r="Z270" s="459"/>
      <c r="AA270" s="459"/>
      <c r="AB270" s="459"/>
      <c r="AC270" s="459"/>
      <c r="AD270" s="459"/>
      <c r="AE270" s="459"/>
      <c r="AF270" s="459"/>
      <c r="AG270" s="459"/>
      <c r="AH270" s="410"/>
    </row>
    <row r="271" spans="1:34" ht="24" customHeight="1">
      <c r="A271" s="444"/>
      <c r="B271" s="458"/>
      <c r="C271" s="459"/>
      <c r="D271" s="459"/>
      <c r="E271" s="459"/>
      <c r="F271" s="459"/>
      <c r="G271" s="459"/>
      <c r="H271" s="459"/>
      <c r="I271" s="459"/>
      <c r="J271" s="459"/>
      <c r="K271" s="459"/>
      <c r="L271" s="459"/>
      <c r="M271" s="459"/>
      <c r="N271" s="459"/>
      <c r="O271" s="459"/>
      <c r="P271" s="459"/>
      <c r="Q271" s="459"/>
      <c r="R271" s="459"/>
      <c r="S271" s="459"/>
      <c r="T271" s="459"/>
      <c r="U271" s="459"/>
      <c r="V271" s="459"/>
      <c r="W271" s="459"/>
      <c r="X271" s="459"/>
      <c r="Y271" s="459"/>
      <c r="Z271" s="459"/>
      <c r="AA271" s="459"/>
      <c r="AB271" s="459"/>
      <c r="AC271" s="459"/>
      <c r="AD271" s="459"/>
      <c r="AE271" s="459"/>
      <c r="AF271" s="459"/>
      <c r="AG271" s="459"/>
      <c r="AH271" s="410"/>
    </row>
    <row r="272" spans="1:34" ht="24" customHeight="1">
      <c r="A272" s="444"/>
      <c r="B272" s="458"/>
      <c r="C272" s="459"/>
      <c r="D272" s="459"/>
      <c r="E272" s="459"/>
      <c r="F272" s="459"/>
      <c r="G272" s="459"/>
      <c r="H272" s="459"/>
      <c r="I272" s="459"/>
      <c r="J272" s="459"/>
      <c r="K272" s="459"/>
      <c r="L272" s="459"/>
      <c r="M272" s="459"/>
      <c r="N272" s="459"/>
      <c r="O272" s="459"/>
      <c r="P272" s="459"/>
      <c r="Q272" s="459"/>
      <c r="R272" s="459"/>
      <c r="S272" s="459"/>
      <c r="T272" s="459"/>
      <c r="U272" s="459"/>
      <c r="V272" s="459"/>
      <c r="W272" s="459"/>
      <c r="X272" s="459"/>
      <c r="Y272" s="459"/>
      <c r="Z272" s="459"/>
      <c r="AA272" s="459"/>
      <c r="AB272" s="459"/>
      <c r="AC272" s="459"/>
      <c r="AD272" s="459"/>
      <c r="AE272" s="459"/>
      <c r="AF272" s="459"/>
      <c r="AG272" s="459"/>
      <c r="AH272" s="410"/>
    </row>
    <row r="273" spans="1:34" ht="24" customHeight="1">
      <c r="A273" s="444"/>
      <c r="B273" s="458"/>
      <c r="C273" s="459"/>
      <c r="D273" s="459"/>
      <c r="E273" s="459"/>
      <c r="F273" s="459"/>
      <c r="G273" s="459"/>
      <c r="H273" s="459"/>
      <c r="I273" s="459"/>
      <c r="J273" s="459"/>
      <c r="K273" s="459"/>
      <c r="L273" s="459"/>
      <c r="M273" s="459"/>
      <c r="N273" s="459"/>
      <c r="O273" s="459"/>
      <c r="P273" s="459"/>
      <c r="Q273" s="459"/>
      <c r="R273" s="459"/>
      <c r="S273" s="459"/>
      <c r="T273" s="459"/>
      <c r="U273" s="459"/>
      <c r="V273" s="459"/>
      <c r="W273" s="459"/>
      <c r="X273" s="459"/>
      <c r="Y273" s="459"/>
      <c r="Z273" s="459"/>
      <c r="AA273" s="459"/>
      <c r="AB273" s="459"/>
      <c r="AC273" s="459"/>
      <c r="AD273" s="459"/>
      <c r="AE273" s="459"/>
      <c r="AF273" s="459"/>
      <c r="AG273" s="459"/>
      <c r="AH273" s="410"/>
    </row>
    <row r="274" spans="1:34" ht="24" customHeight="1">
      <c r="A274" s="444"/>
      <c r="B274" s="458"/>
      <c r="C274" s="459"/>
      <c r="D274" s="459"/>
      <c r="E274" s="459"/>
      <c r="F274" s="459"/>
      <c r="G274" s="459"/>
      <c r="H274" s="459"/>
      <c r="I274" s="459"/>
      <c r="J274" s="459"/>
      <c r="K274" s="459"/>
      <c r="L274" s="459"/>
      <c r="M274" s="459"/>
      <c r="N274" s="459"/>
      <c r="O274" s="459"/>
      <c r="P274" s="459"/>
      <c r="Q274" s="459"/>
      <c r="R274" s="459"/>
      <c r="S274" s="459"/>
      <c r="T274" s="459"/>
      <c r="U274" s="459"/>
      <c r="V274" s="459"/>
      <c r="W274" s="459"/>
      <c r="X274" s="459"/>
      <c r="Y274" s="459"/>
      <c r="Z274" s="459"/>
      <c r="AA274" s="459"/>
      <c r="AB274" s="459"/>
      <c r="AC274" s="459"/>
      <c r="AD274" s="459"/>
      <c r="AE274" s="459"/>
      <c r="AF274" s="459"/>
      <c r="AG274" s="459"/>
      <c r="AH274" s="410"/>
    </row>
    <row r="275" spans="1:34" ht="24" customHeight="1">
      <c r="A275" s="444"/>
      <c r="B275" s="458"/>
      <c r="C275" s="459"/>
      <c r="D275" s="459"/>
      <c r="E275" s="459"/>
      <c r="F275" s="459"/>
      <c r="G275" s="459"/>
      <c r="H275" s="459"/>
      <c r="I275" s="459"/>
      <c r="J275" s="459"/>
      <c r="K275" s="459"/>
      <c r="L275" s="459"/>
      <c r="M275" s="459"/>
      <c r="N275" s="459"/>
      <c r="O275" s="459"/>
      <c r="P275" s="459"/>
      <c r="Q275" s="459"/>
      <c r="R275" s="459"/>
      <c r="S275" s="459"/>
      <c r="T275" s="459"/>
      <c r="U275" s="459"/>
      <c r="V275" s="459"/>
      <c r="W275" s="459"/>
      <c r="X275" s="459"/>
      <c r="Y275" s="459"/>
      <c r="Z275" s="459"/>
      <c r="AA275" s="459"/>
      <c r="AB275" s="459"/>
      <c r="AC275" s="459"/>
      <c r="AD275" s="459"/>
      <c r="AE275" s="459"/>
      <c r="AF275" s="459"/>
      <c r="AG275" s="459"/>
      <c r="AH275" s="410"/>
    </row>
    <row r="276" spans="1:34" ht="24" customHeight="1">
      <c r="A276" s="444"/>
      <c r="B276" s="458"/>
      <c r="C276" s="459"/>
      <c r="D276" s="459"/>
      <c r="E276" s="459"/>
      <c r="F276" s="459"/>
      <c r="G276" s="459"/>
      <c r="H276" s="459"/>
      <c r="I276" s="459"/>
      <c r="J276" s="459"/>
      <c r="K276" s="459"/>
      <c r="L276" s="459"/>
      <c r="M276" s="459"/>
      <c r="N276" s="459"/>
      <c r="O276" s="459"/>
      <c r="P276" s="459"/>
      <c r="Q276" s="459"/>
      <c r="R276" s="459"/>
      <c r="S276" s="459"/>
      <c r="T276" s="459"/>
      <c r="U276" s="459"/>
      <c r="V276" s="459"/>
      <c r="W276" s="459"/>
      <c r="X276" s="459"/>
      <c r="Y276" s="459"/>
      <c r="Z276" s="459"/>
      <c r="AA276" s="459"/>
      <c r="AB276" s="459"/>
      <c r="AC276" s="459"/>
      <c r="AD276" s="459"/>
      <c r="AE276" s="459"/>
      <c r="AF276" s="459"/>
      <c r="AG276" s="459"/>
      <c r="AH276" s="410"/>
    </row>
    <row r="277" spans="1:34" ht="24" customHeight="1">
      <c r="A277" s="444"/>
      <c r="B277" s="458"/>
      <c r="C277" s="459"/>
      <c r="D277" s="459"/>
      <c r="E277" s="459"/>
      <c r="F277" s="459"/>
      <c r="G277" s="459"/>
      <c r="H277" s="459"/>
      <c r="I277" s="459"/>
      <c r="J277" s="459"/>
      <c r="K277" s="459"/>
      <c r="L277" s="459"/>
      <c r="M277" s="459"/>
      <c r="N277" s="459"/>
      <c r="O277" s="459"/>
      <c r="P277" s="459"/>
      <c r="Q277" s="459"/>
      <c r="R277" s="459"/>
      <c r="S277" s="459"/>
      <c r="T277" s="459"/>
      <c r="U277" s="459"/>
      <c r="V277" s="459"/>
      <c r="W277" s="459"/>
      <c r="X277" s="459"/>
      <c r="Y277" s="459"/>
      <c r="Z277" s="459"/>
      <c r="AA277" s="459"/>
      <c r="AB277" s="459"/>
      <c r="AC277" s="459"/>
      <c r="AD277" s="459"/>
      <c r="AE277" s="459"/>
      <c r="AF277" s="459"/>
      <c r="AG277" s="459"/>
      <c r="AH277" s="410"/>
    </row>
    <row r="278" spans="1:34" ht="23.1" customHeight="1">
      <c r="A278" s="477"/>
      <c r="B278" s="477"/>
      <c r="C278" s="410"/>
      <c r="D278" s="410"/>
      <c r="E278" s="410"/>
      <c r="F278" s="410"/>
      <c r="G278" s="410"/>
      <c r="H278" s="410"/>
      <c r="I278" s="410"/>
      <c r="J278" s="410"/>
      <c r="K278" s="410"/>
      <c r="L278" s="410"/>
      <c r="M278" s="410"/>
      <c r="N278" s="410"/>
      <c r="O278" s="410"/>
      <c r="P278" s="410"/>
      <c r="Q278" s="410"/>
      <c r="R278" s="410"/>
      <c r="S278" s="410"/>
      <c r="T278" s="410"/>
      <c r="U278" s="410"/>
      <c r="V278" s="410"/>
      <c r="W278" s="410"/>
      <c r="X278" s="410"/>
      <c r="Y278" s="410"/>
      <c r="Z278" s="410"/>
      <c r="AA278" s="410"/>
      <c r="AB278" s="410"/>
      <c r="AC278" s="410"/>
      <c r="AD278" s="410"/>
      <c r="AE278" s="410"/>
      <c r="AF278" s="410"/>
      <c r="AG278" s="410"/>
      <c r="AH278" s="410"/>
    </row>
    <row r="279" spans="1:34" ht="20.100000000000001" customHeight="1">
      <c r="A279" s="410"/>
      <c r="B279" s="410"/>
      <c r="C279" s="410"/>
      <c r="D279" s="410"/>
      <c r="E279" s="410"/>
      <c r="F279" s="410"/>
      <c r="G279" s="410"/>
      <c r="H279" s="410"/>
      <c r="I279" s="410"/>
      <c r="J279" s="410"/>
      <c r="K279" s="410"/>
      <c r="L279" s="410"/>
      <c r="M279" s="410"/>
      <c r="N279" s="410"/>
      <c r="O279" s="410"/>
      <c r="P279" s="410"/>
      <c r="Q279" s="410"/>
      <c r="R279" s="410"/>
      <c r="S279" s="410"/>
      <c r="T279" s="410"/>
      <c r="U279" s="410"/>
      <c r="V279" s="410"/>
      <c r="W279" s="410"/>
      <c r="X279" s="410"/>
      <c r="Y279" s="410"/>
      <c r="Z279" s="410"/>
      <c r="AA279" s="410"/>
      <c r="AB279" s="410"/>
      <c r="AC279" s="410"/>
      <c r="AD279" s="410"/>
      <c r="AE279" s="410"/>
      <c r="AF279" s="410"/>
      <c r="AG279" s="410"/>
      <c r="AH279" s="410"/>
    </row>
    <row r="280" spans="1:34" ht="20.100000000000001" customHeight="1">
      <c r="A280" s="168"/>
      <c r="B280" s="168"/>
      <c r="C280" s="168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469"/>
      <c r="W280" s="279"/>
      <c r="X280" s="279"/>
      <c r="Y280" s="279"/>
      <c r="Z280" s="279"/>
      <c r="AA280" s="279"/>
      <c r="AB280" s="279"/>
      <c r="AC280" s="279"/>
      <c r="AD280" s="279"/>
      <c r="AE280" s="168"/>
      <c r="AF280" s="168"/>
      <c r="AG280" s="168"/>
      <c r="AH280" s="445"/>
    </row>
    <row r="281" spans="1:34" ht="20.100000000000001" customHeight="1">
      <c r="A281" s="168"/>
      <c r="B281" s="168"/>
      <c r="C281" s="168"/>
      <c r="D281" s="168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470"/>
      <c r="W281" s="471"/>
      <c r="X281" s="471"/>
      <c r="Y281" s="471"/>
      <c r="Z281" s="471"/>
      <c r="AA281" s="471"/>
      <c r="AB281" s="471"/>
      <c r="AC281" s="471"/>
      <c r="AD281" s="471"/>
      <c r="AE281" s="168"/>
      <c r="AF281" s="168"/>
      <c r="AG281" s="168"/>
      <c r="AH281" s="445"/>
    </row>
    <row r="282" spans="1:34" ht="20.100000000000001" customHeight="1">
      <c r="A282" s="168"/>
      <c r="B282" s="168"/>
      <c r="C282" s="168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460"/>
      <c r="W282" s="444"/>
      <c r="X282" s="444"/>
      <c r="Y282" s="444"/>
      <c r="Z282" s="444"/>
      <c r="AA282" s="444"/>
      <c r="AB282" s="444"/>
      <c r="AC282" s="444"/>
      <c r="AD282" s="444"/>
      <c r="AE282" s="168"/>
      <c r="AF282" s="168"/>
      <c r="AG282" s="168"/>
      <c r="AH282" s="445"/>
    </row>
    <row r="283" spans="1:34" ht="20.100000000000001" customHeight="1">
      <c r="A283" s="168"/>
      <c r="B283" s="168"/>
      <c r="C283" s="168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  <c r="AA283" s="168"/>
      <c r="AB283" s="168"/>
      <c r="AC283" s="168"/>
      <c r="AD283" s="168"/>
      <c r="AE283" s="168"/>
      <c r="AF283" s="168"/>
      <c r="AG283" s="168"/>
      <c r="AH283" s="445"/>
    </row>
    <row r="284" spans="1:34" ht="20.100000000000001" customHeight="1">
      <c r="A284" s="168"/>
      <c r="B284" s="168"/>
      <c r="C284" s="168"/>
      <c r="D284" s="168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472"/>
      <c r="W284" s="472"/>
      <c r="X284" s="472"/>
      <c r="Y284" s="472"/>
      <c r="Z284" s="472"/>
      <c r="AA284" s="472"/>
      <c r="AB284" s="472"/>
      <c r="AC284" s="472"/>
      <c r="AD284" s="472"/>
      <c r="AE284" s="168"/>
      <c r="AF284" s="168"/>
      <c r="AG284" s="168"/>
      <c r="AH284" s="445"/>
    </row>
    <row r="285" spans="1:34" ht="20.100000000000001" customHeight="1">
      <c r="A285" s="168"/>
      <c r="B285" s="168"/>
      <c r="C285" s="168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473"/>
      <c r="W285" s="473"/>
      <c r="X285" s="473"/>
      <c r="Y285" s="473"/>
      <c r="Z285" s="473"/>
      <c r="AA285" s="473"/>
      <c r="AB285" s="473"/>
      <c r="AC285" s="473"/>
      <c r="AD285" s="473"/>
      <c r="AE285" s="168"/>
      <c r="AF285" s="168"/>
      <c r="AG285" s="168"/>
      <c r="AH285" s="445"/>
    </row>
    <row r="286" spans="1:34" ht="20.100000000000001" customHeight="1">
      <c r="A286" s="168"/>
      <c r="B286" s="168"/>
      <c r="C286" s="168"/>
      <c r="D286" s="168"/>
      <c r="E286" s="168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461"/>
      <c r="W286" s="461"/>
      <c r="X286" s="461"/>
      <c r="Y286" s="461"/>
      <c r="Z286" s="461"/>
      <c r="AA286" s="461"/>
      <c r="AB286" s="461"/>
      <c r="AC286" s="461"/>
      <c r="AD286" s="461"/>
      <c r="AE286" s="168"/>
      <c r="AF286" s="168"/>
      <c r="AG286" s="168"/>
      <c r="AH286" s="445"/>
    </row>
    <row r="287" spans="1:34" ht="20.100000000000001" customHeight="1">
      <c r="A287" s="475"/>
      <c r="B287" s="475"/>
      <c r="C287" s="475"/>
      <c r="D287" s="475"/>
      <c r="E287" s="475"/>
      <c r="F287" s="475"/>
      <c r="G287" s="475"/>
      <c r="H287" s="475"/>
      <c r="I287" s="475"/>
      <c r="J287" s="475"/>
      <c r="K287" s="475"/>
      <c r="L287" s="475"/>
      <c r="M287" s="475"/>
      <c r="N287" s="475"/>
      <c r="O287" s="475"/>
      <c r="P287" s="475"/>
      <c r="Q287" s="475"/>
      <c r="R287" s="475"/>
      <c r="S287" s="475"/>
      <c r="T287" s="475"/>
      <c r="U287" s="475"/>
      <c r="V287" s="475"/>
      <c r="W287" s="475"/>
      <c r="X287" s="475"/>
      <c r="Y287" s="475"/>
      <c r="Z287" s="475"/>
      <c r="AA287" s="475"/>
      <c r="AB287" s="475"/>
      <c r="AC287" s="475"/>
      <c r="AD287" s="475"/>
      <c r="AE287" s="475"/>
      <c r="AF287" s="475"/>
      <c r="AG287" s="475"/>
      <c r="AH287" s="475"/>
    </row>
    <row r="288" spans="1:34" ht="20.100000000000001" customHeight="1">
      <c r="A288" s="476"/>
      <c r="B288" s="476"/>
      <c r="C288" s="476"/>
      <c r="D288" s="476"/>
      <c r="E288" s="476"/>
      <c r="F288" s="476"/>
      <c r="G288" s="476"/>
      <c r="H288" s="476"/>
      <c r="I288" s="476"/>
      <c r="J288" s="476"/>
      <c r="K288" s="476"/>
      <c r="L288" s="476"/>
      <c r="M288" s="476"/>
      <c r="N288" s="476"/>
      <c r="O288" s="476"/>
      <c r="P288" s="476"/>
      <c r="Q288" s="476"/>
      <c r="R288" s="476"/>
      <c r="S288" s="476"/>
      <c r="T288" s="476"/>
      <c r="U288" s="476"/>
      <c r="V288" s="476"/>
      <c r="W288" s="476"/>
      <c r="X288" s="476"/>
      <c r="Y288" s="476"/>
      <c r="Z288" s="476"/>
      <c r="AA288" s="476"/>
      <c r="AB288" s="476"/>
      <c r="AC288" s="476"/>
      <c r="AD288" s="476"/>
      <c r="AE288" s="476"/>
      <c r="AF288" s="476"/>
      <c r="AG288" s="476"/>
      <c r="AH288" s="476"/>
    </row>
    <row r="289" spans="1:34" ht="20.100000000000001" customHeight="1">
      <c r="A289" s="424"/>
      <c r="B289" s="424"/>
      <c r="C289" s="424"/>
      <c r="D289" s="424"/>
      <c r="E289" s="424"/>
      <c r="F289" s="424"/>
      <c r="G289" s="424"/>
      <c r="H289" s="424"/>
      <c r="I289" s="424"/>
      <c r="J289" s="424"/>
      <c r="K289" s="424"/>
      <c r="L289" s="424"/>
      <c r="M289" s="424"/>
      <c r="N289" s="424"/>
      <c r="O289" s="424"/>
      <c r="P289" s="424"/>
      <c r="Q289" s="424"/>
      <c r="R289" s="424"/>
      <c r="S289" s="424"/>
      <c r="T289" s="424"/>
      <c r="U289" s="424"/>
      <c r="V289" s="424"/>
      <c r="W289" s="424"/>
      <c r="X289" s="424"/>
      <c r="Y289" s="424"/>
      <c r="Z289" s="424"/>
      <c r="AA289" s="424"/>
      <c r="AB289" s="424"/>
      <c r="AC289" s="424"/>
      <c r="AD289" s="424"/>
      <c r="AE289" s="424"/>
      <c r="AF289" s="424"/>
      <c r="AG289" s="424"/>
      <c r="AH289" s="424"/>
    </row>
    <row r="290" spans="1:34" ht="20.100000000000001" customHeight="1">
      <c r="A290" s="151"/>
      <c r="B290" s="452"/>
      <c r="C290" s="151"/>
      <c r="D290" s="151"/>
      <c r="E290" s="151"/>
      <c r="F290" s="151"/>
      <c r="G290" s="151"/>
      <c r="H290" s="151"/>
      <c r="I290" s="151"/>
      <c r="J290" s="151"/>
      <c r="K290" s="151"/>
      <c r="L290" s="151"/>
      <c r="M290" s="151"/>
      <c r="N290" s="151"/>
      <c r="O290" s="151"/>
      <c r="P290" s="151"/>
      <c r="Q290" s="151"/>
      <c r="R290" s="151"/>
      <c r="S290" s="151"/>
      <c r="T290" s="151"/>
      <c r="U290" s="151"/>
      <c r="V290" s="151"/>
      <c r="W290" s="151"/>
      <c r="X290" s="151"/>
      <c r="Y290" s="151"/>
      <c r="Z290" s="151"/>
      <c r="AA290" s="151"/>
      <c r="AB290" s="151"/>
      <c r="AC290" s="151"/>
      <c r="AD290" s="151"/>
      <c r="AE290" s="453"/>
      <c r="AF290" s="454"/>
      <c r="AG290" s="151"/>
      <c r="AH290" s="151"/>
    </row>
    <row r="291" spans="1:34" ht="20.100000000000001" customHeight="1">
      <c r="A291" s="424"/>
      <c r="B291" s="455"/>
      <c r="C291" s="456"/>
      <c r="D291" s="456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1"/>
      <c r="T291" s="151"/>
      <c r="U291" s="151"/>
      <c r="V291" s="151"/>
      <c r="W291" s="151"/>
      <c r="X291" s="151"/>
      <c r="Y291" s="151"/>
      <c r="Z291" s="151"/>
      <c r="AA291" s="151"/>
      <c r="AB291" s="151"/>
      <c r="AC291" s="151"/>
      <c r="AD291" s="151"/>
      <c r="AE291" s="151"/>
      <c r="AF291" s="151"/>
      <c r="AG291" s="151"/>
      <c r="AH291" s="151"/>
    </row>
    <row r="292" spans="1:34" ht="20.100000000000001" customHeight="1">
      <c r="A292" s="468"/>
      <c r="B292" s="468"/>
      <c r="C292" s="477"/>
      <c r="D292" s="477"/>
      <c r="E292" s="477"/>
      <c r="F292" s="477"/>
      <c r="G292" s="477"/>
      <c r="H292" s="477"/>
      <c r="I292" s="477"/>
      <c r="J292" s="477"/>
      <c r="K292" s="477"/>
      <c r="L292" s="477"/>
      <c r="M292" s="477"/>
      <c r="N292" s="477"/>
      <c r="O292" s="477"/>
      <c r="P292" s="477"/>
      <c r="Q292" s="477"/>
      <c r="R292" s="477"/>
      <c r="S292" s="477"/>
      <c r="T292" s="477"/>
      <c r="U292" s="477"/>
      <c r="V292" s="477"/>
      <c r="W292" s="477"/>
      <c r="X292" s="477"/>
      <c r="Y292" s="477"/>
      <c r="Z292" s="477"/>
      <c r="AA292" s="477"/>
      <c r="AB292" s="477"/>
      <c r="AC292" s="477"/>
      <c r="AD292" s="477"/>
      <c r="AE292" s="477"/>
      <c r="AF292" s="477"/>
      <c r="AG292" s="477"/>
      <c r="AH292" s="477"/>
    </row>
    <row r="293" spans="1:34" ht="20.100000000000001" customHeight="1">
      <c r="A293" s="468"/>
      <c r="B293" s="468"/>
      <c r="C293" s="410"/>
      <c r="D293" s="410"/>
      <c r="E293" s="410"/>
      <c r="F293" s="410"/>
      <c r="G293" s="410"/>
      <c r="H293" s="410"/>
      <c r="I293" s="410"/>
      <c r="J293" s="410"/>
      <c r="K293" s="410"/>
      <c r="L293" s="410"/>
      <c r="M293" s="410"/>
      <c r="N293" s="410"/>
      <c r="O293" s="410"/>
      <c r="P293" s="410"/>
      <c r="Q293" s="410"/>
      <c r="R293" s="410"/>
      <c r="S293" s="410"/>
      <c r="T293" s="410"/>
      <c r="U293" s="410"/>
      <c r="V293" s="410"/>
      <c r="W293" s="410"/>
      <c r="X293" s="410"/>
      <c r="Y293" s="410"/>
      <c r="Z293" s="410"/>
      <c r="AA293" s="410"/>
      <c r="AB293" s="410"/>
      <c r="AC293" s="410"/>
      <c r="AD293" s="410"/>
      <c r="AE293" s="410"/>
      <c r="AF293" s="410"/>
      <c r="AG293" s="410"/>
      <c r="AH293" s="410"/>
    </row>
    <row r="294" spans="1:34" ht="24" customHeight="1">
      <c r="A294" s="444"/>
      <c r="B294" s="457"/>
      <c r="C294" s="444"/>
      <c r="D294" s="444"/>
      <c r="E294" s="444"/>
      <c r="F294" s="444"/>
      <c r="G294" s="444"/>
      <c r="H294" s="444"/>
      <c r="I294" s="444"/>
      <c r="J294" s="444"/>
      <c r="K294" s="444"/>
      <c r="L294" s="444"/>
      <c r="M294" s="444"/>
      <c r="N294" s="444"/>
      <c r="O294" s="444"/>
      <c r="P294" s="444"/>
      <c r="Q294" s="444"/>
      <c r="R294" s="444"/>
      <c r="S294" s="444"/>
      <c r="T294" s="444"/>
      <c r="U294" s="444"/>
      <c r="V294" s="444"/>
      <c r="W294" s="444"/>
      <c r="X294" s="444"/>
      <c r="Y294" s="444"/>
      <c r="Z294" s="444"/>
      <c r="AA294" s="444"/>
      <c r="AB294" s="444"/>
      <c r="AC294" s="444"/>
      <c r="AD294" s="444"/>
      <c r="AE294" s="444"/>
      <c r="AF294" s="444"/>
      <c r="AG294" s="444"/>
      <c r="AH294" s="410"/>
    </row>
    <row r="295" spans="1:34" ht="24" customHeight="1">
      <c r="A295" s="444"/>
      <c r="B295" s="457"/>
      <c r="C295" s="444"/>
      <c r="D295" s="444"/>
      <c r="E295" s="444"/>
      <c r="F295" s="444"/>
      <c r="G295" s="444"/>
      <c r="H295" s="444"/>
      <c r="I295" s="444"/>
      <c r="J295" s="444"/>
      <c r="K295" s="444"/>
      <c r="L295" s="444"/>
      <c r="M295" s="444"/>
      <c r="N295" s="444"/>
      <c r="O295" s="444"/>
      <c r="P295" s="444"/>
      <c r="Q295" s="444"/>
      <c r="R295" s="444"/>
      <c r="S295" s="444"/>
      <c r="T295" s="444"/>
      <c r="U295" s="444"/>
      <c r="V295" s="444"/>
      <c r="W295" s="444"/>
      <c r="X295" s="444"/>
      <c r="Y295" s="444"/>
      <c r="Z295" s="444"/>
      <c r="AA295" s="444"/>
      <c r="AB295" s="444"/>
      <c r="AC295" s="444"/>
      <c r="AD295" s="444"/>
      <c r="AE295" s="444"/>
      <c r="AF295" s="444"/>
      <c r="AG295" s="444"/>
      <c r="AH295" s="410"/>
    </row>
    <row r="296" spans="1:34" ht="24" customHeight="1">
      <c r="A296" s="444"/>
      <c r="B296" s="458"/>
      <c r="C296" s="444"/>
      <c r="D296" s="444"/>
      <c r="E296" s="444"/>
      <c r="F296" s="444"/>
      <c r="G296" s="444"/>
      <c r="H296" s="444"/>
      <c r="I296" s="444"/>
      <c r="J296" s="444"/>
      <c r="K296" s="444"/>
      <c r="L296" s="444"/>
      <c r="M296" s="444"/>
      <c r="N296" s="444"/>
      <c r="O296" s="444"/>
      <c r="P296" s="444"/>
      <c r="Q296" s="444"/>
      <c r="R296" s="444"/>
      <c r="S296" s="444"/>
      <c r="T296" s="444"/>
      <c r="U296" s="444"/>
      <c r="V296" s="444"/>
      <c r="W296" s="444"/>
      <c r="X296" s="444"/>
      <c r="Y296" s="444"/>
      <c r="Z296" s="444"/>
      <c r="AA296" s="444"/>
      <c r="AB296" s="444"/>
      <c r="AC296" s="444"/>
      <c r="AD296" s="444"/>
      <c r="AE296" s="444"/>
      <c r="AF296" s="444"/>
      <c r="AG296" s="444"/>
      <c r="AH296" s="410"/>
    </row>
    <row r="297" spans="1:34" ht="24" customHeight="1">
      <c r="A297" s="444"/>
      <c r="B297" s="457"/>
      <c r="C297" s="444"/>
      <c r="D297" s="444"/>
      <c r="E297" s="444"/>
      <c r="F297" s="444"/>
      <c r="G297" s="444"/>
      <c r="H297" s="444"/>
      <c r="I297" s="444"/>
      <c r="J297" s="444"/>
      <c r="K297" s="444"/>
      <c r="L297" s="444"/>
      <c r="M297" s="444"/>
      <c r="N297" s="444"/>
      <c r="O297" s="444"/>
      <c r="P297" s="444"/>
      <c r="Q297" s="444"/>
      <c r="R297" s="444"/>
      <c r="S297" s="444"/>
      <c r="T297" s="444"/>
      <c r="U297" s="444"/>
      <c r="V297" s="444"/>
      <c r="W297" s="444"/>
      <c r="X297" s="444"/>
      <c r="Y297" s="444"/>
      <c r="Z297" s="444"/>
      <c r="AA297" s="444"/>
      <c r="AB297" s="444"/>
      <c r="AC297" s="444"/>
      <c r="AD297" s="444"/>
      <c r="AE297" s="444"/>
      <c r="AF297" s="444"/>
      <c r="AG297" s="444"/>
      <c r="AH297" s="410"/>
    </row>
    <row r="298" spans="1:34" ht="24" customHeight="1">
      <c r="A298" s="444"/>
      <c r="B298" s="457"/>
      <c r="C298" s="444"/>
      <c r="D298" s="444"/>
      <c r="E298" s="444"/>
      <c r="F298" s="444"/>
      <c r="G298" s="444"/>
      <c r="H298" s="444"/>
      <c r="I298" s="444"/>
      <c r="J298" s="444"/>
      <c r="K298" s="444"/>
      <c r="L298" s="444"/>
      <c r="M298" s="444"/>
      <c r="N298" s="444"/>
      <c r="O298" s="444"/>
      <c r="P298" s="444"/>
      <c r="Q298" s="444"/>
      <c r="R298" s="444"/>
      <c r="S298" s="444"/>
      <c r="T298" s="444"/>
      <c r="U298" s="444"/>
      <c r="V298" s="444"/>
      <c r="W298" s="444"/>
      <c r="X298" s="444"/>
      <c r="Y298" s="444"/>
      <c r="Z298" s="444"/>
      <c r="AA298" s="444"/>
      <c r="AB298" s="444"/>
      <c r="AC298" s="444"/>
      <c r="AD298" s="444"/>
      <c r="AE298" s="444"/>
      <c r="AF298" s="444"/>
      <c r="AG298" s="444"/>
      <c r="AH298" s="410"/>
    </row>
    <row r="299" spans="1:34" ht="24" customHeight="1">
      <c r="A299" s="444"/>
      <c r="B299" s="457"/>
      <c r="C299" s="444"/>
      <c r="D299" s="444"/>
      <c r="E299" s="444"/>
      <c r="F299" s="444"/>
      <c r="G299" s="444"/>
      <c r="H299" s="444"/>
      <c r="I299" s="444"/>
      <c r="J299" s="444"/>
      <c r="K299" s="444"/>
      <c r="L299" s="444"/>
      <c r="M299" s="444"/>
      <c r="N299" s="444"/>
      <c r="O299" s="444"/>
      <c r="P299" s="444"/>
      <c r="Q299" s="444"/>
      <c r="R299" s="444"/>
      <c r="S299" s="444"/>
      <c r="T299" s="444"/>
      <c r="U299" s="444"/>
      <c r="V299" s="444"/>
      <c r="W299" s="444"/>
      <c r="X299" s="444"/>
      <c r="Y299" s="444"/>
      <c r="Z299" s="444"/>
      <c r="AA299" s="444"/>
      <c r="AB299" s="444"/>
      <c r="AC299" s="444"/>
      <c r="AD299" s="444"/>
      <c r="AE299" s="444"/>
      <c r="AF299" s="444"/>
      <c r="AG299" s="444"/>
      <c r="AH299" s="410"/>
    </row>
    <row r="300" spans="1:34" ht="24" customHeight="1">
      <c r="A300" s="444"/>
      <c r="B300" s="458"/>
      <c r="C300" s="444"/>
      <c r="D300" s="444"/>
      <c r="E300" s="444"/>
      <c r="F300" s="444"/>
      <c r="G300" s="444"/>
      <c r="H300" s="444"/>
      <c r="I300" s="444"/>
      <c r="J300" s="444"/>
      <c r="K300" s="444"/>
      <c r="L300" s="444"/>
      <c r="M300" s="444"/>
      <c r="N300" s="444"/>
      <c r="O300" s="444"/>
      <c r="P300" s="444"/>
      <c r="Q300" s="444"/>
      <c r="R300" s="444"/>
      <c r="S300" s="444"/>
      <c r="T300" s="444"/>
      <c r="U300" s="444"/>
      <c r="V300" s="444"/>
      <c r="W300" s="444"/>
      <c r="X300" s="444"/>
      <c r="Y300" s="444"/>
      <c r="Z300" s="444"/>
      <c r="AA300" s="444"/>
      <c r="AB300" s="444"/>
      <c r="AC300" s="444"/>
      <c r="AD300" s="444"/>
      <c r="AE300" s="444"/>
      <c r="AF300" s="444"/>
      <c r="AG300" s="444"/>
      <c r="AH300" s="410"/>
    </row>
    <row r="301" spans="1:34" ht="24" customHeight="1">
      <c r="A301" s="444"/>
      <c r="B301" s="458"/>
      <c r="C301" s="459"/>
      <c r="D301" s="459"/>
      <c r="E301" s="459"/>
      <c r="F301" s="459"/>
      <c r="G301" s="459"/>
      <c r="H301" s="459"/>
      <c r="I301" s="459"/>
      <c r="J301" s="459"/>
      <c r="K301" s="459"/>
      <c r="L301" s="459"/>
      <c r="M301" s="459"/>
      <c r="N301" s="459"/>
      <c r="O301" s="459"/>
      <c r="P301" s="459"/>
      <c r="Q301" s="459"/>
      <c r="R301" s="459"/>
      <c r="S301" s="459"/>
      <c r="T301" s="459"/>
      <c r="U301" s="459"/>
      <c r="V301" s="459"/>
      <c r="W301" s="459"/>
      <c r="X301" s="459"/>
      <c r="Y301" s="459"/>
      <c r="Z301" s="459"/>
      <c r="AA301" s="459"/>
      <c r="AB301" s="459"/>
      <c r="AC301" s="459"/>
      <c r="AD301" s="459"/>
      <c r="AE301" s="459"/>
      <c r="AF301" s="459"/>
      <c r="AG301" s="459"/>
      <c r="AH301" s="410"/>
    </row>
    <row r="302" spans="1:34" ht="24" customHeight="1">
      <c r="A302" s="444"/>
      <c r="B302" s="458"/>
      <c r="C302" s="459"/>
      <c r="D302" s="459"/>
      <c r="E302" s="459"/>
      <c r="F302" s="459"/>
      <c r="G302" s="459"/>
      <c r="H302" s="459"/>
      <c r="I302" s="459"/>
      <c r="J302" s="459"/>
      <c r="K302" s="459"/>
      <c r="L302" s="459"/>
      <c r="M302" s="459"/>
      <c r="N302" s="459"/>
      <c r="O302" s="459"/>
      <c r="P302" s="459"/>
      <c r="Q302" s="459"/>
      <c r="R302" s="459"/>
      <c r="S302" s="459"/>
      <c r="T302" s="459"/>
      <c r="U302" s="459"/>
      <c r="V302" s="459"/>
      <c r="W302" s="459"/>
      <c r="X302" s="459"/>
      <c r="Y302" s="459"/>
      <c r="Z302" s="459"/>
      <c r="AA302" s="459"/>
      <c r="AB302" s="459"/>
      <c r="AC302" s="459"/>
      <c r="AD302" s="459"/>
      <c r="AE302" s="459"/>
      <c r="AF302" s="459"/>
      <c r="AG302" s="459"/>
      <c r="AH302" s="410"/>
    </row>
    <row r="303" spans="1:34" ht="24" customHeight="1">
      <c r="A303" s="444"/>
      <c r="B303" s="458"/>
      <c r="C303" s="459"/>
      <c r="D303" s="459"/>
      <c r="E303" s="459"/>
      <c r="F303" s="459"/>
      <c r="G303" s="459"/>
      <c r="H303" s="459"/>
      <c r="I303" s="459"/>
      <c r="J303" s="459"/>
      <c r="K303" s="459"/>
      <c r="L303" s="459"/>
      <c r="M303" s="459"/>
      <c r="N303" s="459"/>
      <c r="O303" s="459"/>
      <c r="P303" s="459"/>
      <c r="Q303" s="459"/>
      <c r="R303" s="459"/>
      <c r="S303" s="459"/>
      <c r="T303" s="459"/>
      <c r="U303" s="459"/>
      <c r="V303" s="459"/>
      <c r="W303" s="459"/>
      <c r="X303" s="459"/>
      <c r="Y303" s="459"/>
      <c r="Z303" s="459"/>
      <c r="AA303" s="459"/>
      <c r="AB303" s="459"/>
      <c r="AC303" s="459"/>
      <c r="AD303" s="459"/>
      <c r="AE303" s="459"/>
      <c r="AF303" s="459"/>
      <c r="AG303" s="459"/>
      <c r="AH303" s="410"/>
    </row>
    <row r="304" spans="1:34" ht="24" customHeight="1">
      <c r="A304" s="444"/>
      <c r="B304" s="458"/>
      <c r="C304" s="459"/>
      <c r="D304" s="459"/>
      <c r="E304" s="459"/>
      <c r="F304" s="459"/>
      <c r="G304" s="459"/>
      <c r="H304" s="459"/>
      <c r="I304" s="459"/>
      <c r="J304" s="459"/>
      <c r="K304" s="459"/>
      <c r="L304" s="459"/>
      <c r="M304" s="459"/>
      <c r="N304" s="459"/>
      <c r="O304" s="459"/>
      <c r="P304" s="459"/>
      <c r="Q304" s="459"/>
      <c r="R304" s="459"/>
      <c r="S304" s="459"/>
      <c r="T304" s="459"/>
      <c r="U304" s="459"/>
      <c r="V304" s="459"/>
      <c r="W304" s="459"/>
      <c r="X304" s="459"/>
      <c r="Y304" s="459"/>
      <c r="Z304" s="459"/>
      <c r="AA304" s="459"/>
      <c r="AB304" s="459"/>
      <c r="AC304" s="459"/>
      <c r="AD304" s="459"/>
      <c r="AE304" s="459"/>
      <c r="AF304" s="459"/>
      <c r="AG304" s="459"/>
      <c r="AH304" s="410"/>
    </row>
    <row r="305" spans="1:34" ht="24" customHeight="1">
      <c r="A305" s="444"/>
      <c r="B305" s="458"/>
      <c r="C305" s="459"/>
      <c r="D305" s="459"/>
      <c r="E305" s="459"/>
      <c r="F305" s="459"/>
      <c r="G305" s="459"/>
      <c r="H305" s="459"/>
      <c r="I305" s="459"/>
      <c r="J305" s="459"/>
      <c r="K305" s="459"/>
      <c r="L305" s="459"/>
      <c r="M305" s="459"/>
      <c r="N305" s="459"/>
      <c r="O305" s="459"/>
      <c r="P305" s="459"/>
      <c r="Q305" s="459"/>
      <c r="R305" s="459"/>
      <c r="S305" s="459"/>
      <c r="T305" s="459"/>
      <c r="U305" s="459"/>
      <c r="V305" s="459"/>
      <c r="W305" s="459"/>
      <c r="X305" s="459"/>
      <c r="Y305" s="459"/>
      <c r="Z305" s="459"/>
      <c r="AA305" s="459"/>
      <c r="AB305" s="459"/>
      <c r="AC305" s="459"/>
      <c r="AD305" s="459"/>
      <c r="AE305" s="459"/>
      <c r="AF305" s="459"/>
      <c r="AG305" s="459"/>
      <c r="AH305" s="410"/>
    </row>
    <row r="306" spans="1:34" ht="24" customHeight="1">
      <c r="A306" s="444"/>
      <c r="B306" s="458"/>
      <c r="C306" s="459"/>
      <c r="D306" s="459"/>
      <c r="E306" s="459"/>
      <c r="F306" s="459"/>
      <c r="G306" s="459"/>
      <c r="H306" s="459"/>
      <c r="I306" s="459"/>
      <c r="J306" s="459"/>
      <c r="K306" s="459"/>
      <c r="L306" s="459"/>
      <c r="M306" s="459"/>
      <c r="N306" s="459"/>
      <c r="O306" s="459"/>
      <c r="P306" s="459"/>
      <c r="Q306" s="459"/>
      <c r="R306" s="459"/>
      <c r="S306" s="459"/>
      <c r="T306" s="459"/>
      <c r="U306" s="459"/>
      <c r="V306" s="459"/>
      <c r="W306" s="459"/>
      <c r="X306" s="459"/>
      <c r="Y306" s="459"/>
      <c r="Z306" s="459"/>
      <c r="AA306" s="459"/>
      <c r="AB306" s="459"/>
      <c r="AC306" s="459"/>
      <c r="AD306" s="459"/>
      <c r="AE306" s="459"/>
      <c r="AF306" s="459"/>
      <c r="AG306" s="459"/>
      <c r="AH306" s="410"/>
    </row>
    <row r="307" spans="1:34" ht="24" customHeight="1">
      <c r="A307" s="444"/>
      <c r="B307" s="458"/>
      <c r="C307" s="459"/>
      <c r="D307" s="459"/>
      <c r="E307" s="459"/>
      <c r="F307" s="459"/>
      <c r="G307" s="459"/>
      <c r="H307" s="459"/>
      <c r="I307" s="459"/>
      <c r="J307" s="459"/>
      <c r="K307" s="459"/>
      <c r="L307" s="459"/>
      <c r="M307" s="459"/>
      <c r="N307" s="459"/>
      <c r="O307" s="459"/>
      <c r="P307" s="459"/>
      <c r="Q307" s="459"/>
      <c r="R307" s="459"/>
      <c r="S307" s="459"/>
      <c r="T307" s="459"/>
      <c r="U307" s="459"/>
      <c r="V307" s="459"/>
      <c r="W307" s="459"/>
      <c r="X307" s="459"/>
      <c r="Y307" s="459"/>
      <c r="Z307" s="459"/>
      <c r="AA307" s="459"/>
      <c r="AB307" s="459"/>
      <c r="AC307" s="459"/>
      <c r="AD307" s="459"/>
      <c r="AE307" s="459"/>
      <c r="AF307" s="459"/>
      <c r="AG307" s="459"/>
      <c r="AH307" s="410"/>
    </row>
    <row r="308" spans="1:34" ht="24" customHeight="1">
      <c r="A308" s="444"/>
      <c r="B308" s="458"/>
      <c r="C308" s="459"/>
      <c r="D308" s="459"/>
      <c r="E308" s="459"/>
      <c r="F308" s="459"/>
      <c r="G308" s="459"/>
      <c r="H308" s="459"/>
      <c r="I308" s="459"/>
      <c r="J308" s="459"/>
      <c r="K308" s="459"/>
      <c r="L308" s="459"/>
      <c r="M308" s="459"/>
      <c r="N308" s="459"/>
      <c r="O308" s="459"/>
      <c r="P308" s="459"/>
      <c r="Q308" s="459"/>
      <c r="R308" s="459"/>
      <c r="S308" s="459"/>
      <c r="T308" s="459"/>
      <c r="U308" s="459"/>
      <c r="V308" s="459"/>
      <c r="W308" s="459"/>
      <c r="X308" s="459"/>
      <c r="Y308" s="459"/>
      <c r="Z308" s="459"/>
      <c r="AA308" s="459"/>
      <c r="AB308" s="459"/>
      <c r="AC308" s="459"/>
      <c r="AD308" s="459"/>
      <c r="AE308" s="459"/>
      <c r="AF308" s="459"/>
      <c r="AG308" s="459"/>
      <c r="AH308" s="410"/>
    </row>
    <row r="309" spans="1:34" ht="24" customHeight="1">
      <c r="A309" s="444"/>
      <c r="B309" s="458"/>
      <c r="C309" s="459"/>
      <c r="D309" s="459"/>
      <c r="E309" s="459"/>
      <c r="F309" s="459"/>
      <c r="G309" s="459"/>
      <c r="H309" s="459"/>
      <c r="I309" s="459"/>
      <c r="J309" s="459"/>
      <c r="K309" s="459"/>
      <c r="L309" s="459"/>
      <c r="M309" s="459"/>
      <c r="N309" s="459"/>
      <c r="O309" s="459"/>
      <c r="P309" s="459"/>
      <c r="Q309" s="459"/>
      <c r="R309" s="459"/>
      <c r="S309" s="459"/>
      <c r="T309" s="459"/>
      <c r="U309" s="459"/>
      <c r="V309" s="459"/>
      <c r="W309" s="459"/>
      <c r="X309" s="459"/>
      <c r="Y309" s="459"/>
      <c r="Z309" s="459"/>
      <c r="AA309" s="459"/>
      <c r="AB309" s="459"/>
      <c r="AC309" s="459"/>
      <c r="AD309" s="459"/>
      <c r="AE309" s="459"/>
      <c r="AF309" s="459"/>
      <c r="AG309" s="459"/>
      <c r="AH309" s="410"/>
    </row>
    <row r="310" spans="1:34" ht="23.1" customHeight="1">
      <c r="A310" s="477"/>
      <c r="B310" s="477"/>
      <c r="C310" s="410"/>
      <c r="D310" s="410"/>
      <c r="E310" s="410"/>
      <c r="F310" s="410"/>
      <c r="G310" s="410"/>
      <c r="H310" s="410"/>
      <c r="I310" s="410"/>
      <c r="J310" s="410"/>
      <c r="K310" s="410"/>
      <c r="L310" s="410"/>
      <c r="M310" s="410"/>
      <c r="N310" s="410"/>
      <c r="O310" s="410"/>
      <c r="P310" s="410"/>
      <c r="Q310" s="410"/>
      <c r="R310" s="410"/>
      <c r="S310" s="410"/>
      <c r="T310" s="410"/>
      <c r="U310" s="410"/>
      <c r="V310" s="410"/>
      <c r="W310" s="410"/>
      <c r="X310" s="410"/>
      <c r="Y310" s="410"/>
      <c r="Z310" s="410"/>
      <c r="AA310" s="410"/>
      <c r="AB310" s="410"/>
      <c r="AC310" s="410"/>
      <c r="AD310" s="410"/>
      <c r="AE310" s="410"/>
      <c r="AF310" s="410"/>
      <c r="AG310" s="410"/>
      <c r="AH310" s="410"/>
    </row>
    <row r="311" spans="1:34" ht="20.100000000000001" customHeight="1">
      <c r="A311" s="410"/>
      <c r="B311" s="410"/>
      <c r="C311" s="410"/>
      <c r="D311" s="410"/>
      <c r="E311" s="410"/>
      <c r="F311" s="410"/>
      <c r="G311" s="410"/>
      <c r="H311" s="410"/>
      <c r="I311" s="410"/>
      <c r="J311" s="410"/>
      <c r="K311" s="410"/>
      <c r="L311" s="410"/>
      <c r="M311" s="410"/>
      <c r="N311" s="410"/>
      <c r="O311" s="410"/>
      <c r="P311" s="410"/>
      <c r="Q311" s="410"/>
      <c r="R311" s="410"/>
      <c r="S311" s="410"/>
      <c r="T311" s="410"/>
      <c r="U311" s="410"/>
      <c r="V311" s="410"/>
      <c r="W311" s="410"/>
      <c r="X311" s="410"/>
      <c r="Y311" s="410"/>
      <c r="Z311" s="410"/>
      <c r="AA311" s="410"/>
      <c r="AB311" s="410"/>
      <c r="AC311" s="410"/>
      <c r="AD311" s="410"/>
      <c r="AE311" s="410"/>
      <c r="AF311" s="410"/>
      <c r="AG311" s="410"/>
      <c r="AH311" s="410"/>
    </row>
    <row r="312" spans="1:34" ht="20.100000000000001" customHeight="1">
      <c r="A312" s="168"/>
      <c r="B312" s="168"/>
      <c r="C312" s="168"/>
      <c r="D312" s="168"/>
      <c r="E312" s="168"/>
      <c r="F312" s="168"/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  <c r="S312" s="168"/>
      <c r="T312" s="168"/>
      <c r="U312" s="168"/>
      <c r="V312" s="469"/>
      <c r="W312" s="279"/>
      <c r="X312" s="279"/>
      <c r="Y312" s="279"/>
      <c r="Z312" s="279"/>
      <c r="AA312" s="279"/>
      <c r="AB312" s="279"/>
      <c r="AC312" s="279"/>
      <c r="AD312" s="279"/>
      <c r="AE312" s="168"/>
      <c r="AF312" s="168"/>
      <c r="AG312" s="168"/>
      <c r="AH312" s="445"/>
    </row>
    <row r="313" spans="1:34" ht="20.100000000000001" customHeight="1">
      <c r="A313" s="168"/>
      <c r="B313" s="168"/>
      <c r="C313" s="168"/>
      <c r="D313" s="168"/>
      <c r="E313" s="168"/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  <c r="U313" s="168"/>
      <c r="V313" s="470"/>
      <c r="W313" s="471"/>
      <c r="X313" s="471"/>
      <c r="Y313" s="471"/>
      <c r="Z313" s="471"/>
      <c r="AA313" s="471"/>
      <c r="AB313" s="471"/>
      <c r="AC313" s="471"/>
      <c r="AD313" s="471"/>
      <c r="AE313" s="168"/>
      <c r="AF313" s="168"/>
      <c r="AG313" s="168"/>
      <c r="AH313" s="445"/>
    </row>
    <row r="314" spans="1:34" ht="20.100000000000001" customHeight="1">
      <c r="A314" s="168"/>
      <c r="B314" s="168"/>
      <c r="C314" s="168"/>
      <c r="D314" s="168"/>
      <c r="E314" s="168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460"/>
      <c r="W314" s="444"/>
      <c r="X314" s="444"/>
      <c r="Y314" s="444"/>
      <c r="Z314" s="444"/>
      <c r="AA314" s="444"/>
      <c r="AB314" s="444"/>
      <c r="AC314" s="444"/>
      <c r="AD314" s="444"/>
      <c r="AE314" s="168"/>
      <c r="AF314" s="168"/>
      <c r="AG314" s="168"/>
      <c r="AH314" s="445"/>
    </row>
    <row r="315" spans="1:34" ht="20.100000000000001" customHeight="1">
      <c r="A315" s="168"/>
      <c r="B315" s="168"/>
      <c r="C315" s="168"/>
      <c r="D315" s="168"/>
      <c r="E315" s="168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  <c r="S315" s="168"/>
      <c r="T315" s="168"/>
      <c r="U315" s="168"/>
      <c r="V315" s="168"/>
      <c r="W315" s="168"/>
      <c r="X315" s="168"/>
      <c r="Y315" s="168"/>
      <c r="Z315" s="168"/>
      <c r="AA315" s="168"/>
      <c r="AB315" s="168"/>
      <c r="AC315" s="168"/>
      <c r="AD315" s="168"/>
      <c r="AE315" s="168"/>
      <c r="AF315" s="168"/>
      <c r="AG315" s="168"/>
      <c r="AH315" s="445"/>
    </row>
    <row r="316" spans="1:34" ht="20.100000000000001" customHeight="1">
      <c r="A316" s="168"/>
      <c r="B316" s="168"/>
      <c r="C316" s="168"/>
      <c r="D316" s="168"/>
      <c r="E316" s="168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472"/>
      <c r="W316" s="472"/>
      <c r="X316" s="472"/>
      <c r="Y316" s="472"/>
      <c r="Z316" s="472"/>
      <c r="AA316" s="472"/>
      <c r="AB316" s="472"/>
      <c r="AC316" s="472"/>
      <c r="AD316" s="472"/>
      <c r="AE316" s="168"/>
      <c r="AF316" s="168"/>
      <c r="AG316" s="168"/>
      <c r="AH316" s="445"/>
    </row>
    <row r="317" spans="1:34" ht="20.100000000000001" customHeight="1">
      <c r="A317" s="168"/>
      <c r="B317" s="168"/>
      <c r="C317" s="168"/>
      <c r="D317" s="168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473"/>
      <c r="W317" s="473"/>
      <c r="X317" s="473"/>
      <c r="Y317" s="473"/>
      <c r="Z317" s="473"/>
      <c r="AA317" s="473"/>
      <c r="AB317" s="473"/>
      <c r="AC317" s="473"/>
      <c r="AD317" s="473"/>
      <c r="AE317" s="168"/>
      <c r="AF317" s="168"/>
      <c r="AG317" s="168"/>
      <c r="AH317" s="445"/>
    </row>
    <row r="318" spans="1:34" ht="20.100000000000001" customHeight="1">
      <c r="A318" s="168"/>
      <c r="B318" s="168"/>
      <c r="C318" s="168"/>
      <c r="D318" s="168"/>
      <c r="E318" s="168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461"/>
      <c r="W318" s="461"/>
      <c r="X318" s="461"/>
      <c r="Y318" s="461"/>
      <c r="Z318" s="461"/>
      <c r="AA318" s="461"/>
      <c r="AB318" s="461"/>
      <c r="AC318" s="461"/>
      <c r="AD318" s="461"/>
      <c r="AE318" s="168"/>
      <c r="AF318" s="168"/>
      <c r="AG318" s="168"/>
      <c r="AH318" s="445"/>
    </row>
    <row r="319" spans="1:34" ht="20.100000000000001" customHeight="1">
      <c r="A319" s="475"/>
      <c r="B319" s="475"/>
      <c r="C319" s="475"/>
      <c r="D319" s="475"/>
      <c r="E319" s="475"/>
      <c r="F319" s="475"/>
      <c r="G319" s="475"/>
      <c r="H319" s="475"/>
      <c r="I319" s="475"/>
      <c r="J319" s="475"/>
      <c r="K319" s="475"/>
      <c r="L319" s="475"/>
      <c r="M319" s="475"/>
      <c r="N319" s="475"/>
      <c r="O319" s="475"/>
      <c r="P319" s="475"/>
      <c r="Q319" s="475"/>
      <c r="R319" s="475"/>
      <c r="S319" s="475"/>
      <c r="T319" s="475"/>
      <c r="U319" s="475"/>
      <c r="V319" s="475"/>
      <c r="W319" s="475"/>
      <c r="X319" s="475"/>
      <c r="Y319" s="475"/>
      <c r="Z319" s="475"/>
      <c r="AA319" s="475"/>
      <c r="AB319" s="475"/>
      <c r="AC319" s="475"/>
      <c r="AD319" s="475"/>
      <c r="AE319" s="475"/>
      <c r="AF319" s="475"/>
      <c r="AG319" s="475"/>
      <c r="AH319" s="475"/>
    </row>
    <row r="320" spans="1:34" ht="20.100000000000001" customHeight="1">
      <c r="A320" s="476"/>
      <c r="B320" s="476"/>
      <c r="C320" s="476"/>
      <c r="D320" s="476"/>
      <c r="E320" s="476"/>
      <c r="F320" s="476"/>
      <c r="G320" s="476"/>
      <c r="H320" s="476"/>
      <c r="I320" s="476"/>
      <c r="J320" s="476"/>
      <c r="K320" s="476"/>
      <c r="L320" s="476"/>
      <c r="M320" s="476"/>
      <c r="N320" s="476"/>
      <c r="O320" s="476"/>
      <c r="P320" s="476"/>
      <c r="Q320" s="476"/>
      <c r="R320" s="476"/>
      <c r="S320" s="476"/>
      <c r="T320" s="476"/>
      <c r="U320" s="476"/>
      <c r="V320" s="476"/>
      <c r="W320" s="476"/>
      <c r="X320" s="476"/>
      <c r="Y320" s="476"/>
      <c r="Z320" s="476"/>
      <c r="AA320" s="476"/>
      <c r="AB320" s="476"/>
      <c r="AC320" s="476"/>
      <c r="AD320" s="476"/>
      <c r="AE320" s="476"/>
      <c r="AF320" s="476"/>
      <c r="AG320" s="476"/>
      <c r="AH320" s="476"/>
    </row>
    <row r="321" spans="1:34" ht="20.100000000000001" customHeight="1">
      <c r="A321" s="424"/>
      <c r="B321" s="424"/>
      <c r="C321" s="424"/>
      <c r="D321" s="424"/>
      <c r="E321" s="424"/>
      <c r="F321" s="424"/>
      <c r="G321" s="424"/>
      <c r="H321" s="424"/>
      <c r="I321" s="424"/>
      <c r="J321" s="424"/>
      <c r="K321" s="424"/>
      <c r="L321" s="424"/>
      <c r="M321" s="424"/>
      <c r="N321" s="424"/>
      <c r="O321" s="424"/>
      <c r="P321" s="424"/>
      <c r="Q321" s="424"/>
      <c r="R321" s="424"/>
      <c r="S321" s="424"/>
      <c r="T321" s="424"/>
      <c r="U321" s="424"/>
      <c r="V321" s="424"/>
      <c r="W321" s="424"/>
      <c r="X321" s="424"/>
      <c r="Y321" s="424"/>
      <c r="Z321" s="424"/>
      <c r="AA321" s="424"/>
      <c r="AB321" s="424"/>
      <c r="AC321" s="424"/>
      <c r="AD321" s="424"/>
      <c r="AE321" s="424"/>
      <c r="AF321" s="424"/>
      <c r="AG321" s="424"/>
      <c r="AH321" s="424"/>
    </row>
    <row r="322" spans="1:34" ht="20.100000000000001" customHeight="1">
      <c r="A322" s="151"/>
      <c r="B322" s="452"/>
      <c r="C322" s="151"/>
      <c r="D322" s="151"/>
      <c r="E322" s="151"/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  <c r="AA322" s="151"/>
      <c r="AB322" s="151"/>
      <c r="AC322" s="151"/>
      <c r="AD322" s="151"/>
      <c r="AE322" s="453"/>
      <c r="AF322" s="454"/>
      <c r="AG322" s="151"/>
      <c r="AH322" s="151"/>
    </row>
    <row r="323" spans="1:34" ht="20.100000000000001" customHeight="1">
      <c r="A323" s="478"/>
      <c r="B323" s="462"/>
      <c r="C323" s="463"/>
      <c r="D323" s="463"/>
      <c r="E323" s="151"/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  <c r="AA323" s="151"/>
      <c r="AB323" s="151"/>
      <c r="AC323" s="151"/>
      <c r="AD323" s="151"/>
      <c r="AE323" s="151"/>
      <c r="AF323" s="151"/>
      <c r="AG323" s="151"/>
      <c r="AH323" s="151"/>
    </row>
    <row r="324" spans="1:34" ht="20.100000000000001" customHeight="1">
      <c r="A324" s="468"/>
      <c r="B324" s="468"/>
      <c r="C324" s="477"/>
      <c r="D324" s="477"/>
      <c r="E324" s="477"/>
      <c r="F324" s="477"/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77"/>
      <c r="R324" s="477"/>
      <c r="S324" s="477"/>
      <c r="T324" s="477"/>
      <c r="U324" s="477"/>
      <c r="V324" s="477"/>
      <c r="W324" s="477"/>
      <c r="X324" s="477"/>
      <c r="Y324" s="477"/>
      <c r="Z324" s="477"/>
      <c r="AA324" s="477"/>
      <c r="AB324" s="477"/>
      <c r="AC324" s="477"/>
      <c r="AD324" s="477"/>
      <c r="AE324" s="477"/>
      <c r="AF324" s="477"/>
      <c r="AG324" s="477"/>
      <c r="AH324" s="477"/>
    </row>
    <row r="325" spans="1:34" ht="20.100000000000001" customHeight="1">
      <c r="A325" s="468"/>
      <c r="B325" s="468"/>
      <c r="C325" s="410"/>
      <c r="D325" s="410"/>
      <c r="E325" s="410"/>
      <c r="F325" s="410"/>
      <c r="G325" s="410"/>
      <c r="H325" s="410"/>
      <c r="I325" s="410"/>
      <c r="J325" s="410"/>
      <c r="K325" s="410"/>
      <c r="L325" s="410"/>
      <c r="M325" s="410"/>
      <c r="N325" s="410"/>
      <c r="O325" s="410"/>
      <c r="P325" s="410"/>
      <c r="Q325" s="410"/>
      <c r="R325" s="410"/>
      <c r="S325" s="410"/>
      <c r="T325" s="410"/>
      <c r="U325" s="410"/>
      <c r="V325" s="410"/>
      <c r="W325" s="410"/>
      <c r="X325" s="410"/>
      <c r="Y325" s="410"/>
      <c r="Z325" s="410"/>
      <c r="AA325" s="410"/>
      <c r="AB325" s="410"/>
      <c r="AC325" s="410"/>
      <c r="AD325" s="410"/>
      <c r="AE325" s="410"/>
      <c r="AF325" s="410"/>
      <c r="AG325" s="410"/>
      <c r="AH325" s="410"/>
    </row>
    <row r="326" spans="1:34" ht="24" customHeight="1">
      <c r="A326" s="444"/>
      <c r="B326" s="457"/>
      <c r="C326" s="444"/>
      <c r="D326" s="444"/>
      <c r="E326" s="444"/>
      <c r="F326" s="444"/>
      <c r="G326" s="444"/>
      <c r="H326" s="444"/>
      <c r="I326" s="444"/>
      <c r="J326" s="444"/>
      <c r="K326" s="444"/>
      <c r="L326" s="444"/>
      <c r="M326" s="444"/>
      <c r="N326" s="444"/>
      <c r="O326" s="444"/>
      <c r="P326" s="444"/>
      <c r="Q326" s="444"/>
      <c r="R326" s="444"/>
      <c r="S326" s="444"/>
      <c r="T326" s="444"/>
      <c r="U326" s="444"/>
      <c r="V326" s="444"/>
      <c r="W326" s="444"/>
      <c r="X326" s="444"/>
      <c r="Y326" s="444"/>
      <c r="Z326" s="444"/>
      <c r="AA326" s="444"/>
      <c r="AB326" s="444"/>
      <c r="AC326" s="444"/>
      <c r="AD326" s="444"/>
      <c r="AE326" s="444"/>
      <c r="AF326" s="444"/>
      <c r="AG326" s="444"/>
      <c r="AH326" s="410"/>
    </row>
    <row r="327" spans="1:34" ht="24" customHeight="1">
      <c r="A327" s="444"/>
      <c r="B327" s="457"/>
      <c r="C327" s="444"/>
      <c r="D327" s="444"/>
      <c r="E327" s="444"/>
      <c r="F327" s="444"/>
      <c r="G327" s="444"/>
      <c r="H327" s="444"/>
      <c r="I327" s="444"/>
      <c r="J327" s="444"/>
      <c r="K327" s="444"/>
      <c r="L327" s="444"/>
      <c r="M327" s="444"/>
      <c r="N327" s="444"/>
      <c r="O327" s="444"/>
      <c r="P327" s="444"/>
      <c r="Q327" s="444"/>
      <c r="R327" s="444"/>
      <c r="S327" s="444"/>
      <c r="T327" s="444"/>
      <c r="U327" s="444"/>
      <c r="V327" s="444"/>
      <c r="W327" s="444"/>
      <c r="X327" s="444"/>
      <c r="Y327" s="444"/>
      <c r="Z327" s="444"/>
      <c r="AA327" s="444"/>
      <c r="AB327" s="444"/>
      <c r="AC327" s="444"/>
      <c r="AD327" s="444"/>
      <c r="AE327" s="444"/>
      <c r="AF327" s="444"/>
      <c r="AG327" s="444"/>
      <c r="AH327" s="410"/>
    </row>
    <row r="328" spans="1:34" ht="24" customHeight="1">
      <c r="A328" s="444"/>
      <c r="B328" s="458"/>
      <c r="C328" s="444"/>
      <c r="D328" s="444"/>
      <c r="E328" s="444"/>
      <c r="F328" s="444"/>
      <c r="G328" s="444"/>
      <c r="H328" s="444"/>
      <c r="I328" s="444"/>
      <c r="J328" s="444"/>
      <c r="K328" s="444"/>
      <c r="L328" s="444"/>
      <c r="M328" s="444"/>
      <c r="N328" s="444"/>
      <c r="O328" s="444"/>
      <c r="P328" s="444"/>
      <c r="Q328" s="444"/>
      <c r="R328" s="444"/>
      <c r="S328" s="444"/>
      <c r="T328" s="444"/>
      <c r="U328" s="444"/>
      <c r="V328" s="444"/>
      <c r="W328" s="444"/>
      <c r="X328" s="444"/>
      <c r="Y328" s="444"/>
      <c r="Z328" s="444"/>
      <c r="AA328" s="444"/>
      <c r="AB328" s="444"/>
      <c r="AC328" s="444"/>
      <c r="AD328" s="444"/>
      <c r="AE328" s="444"/>
      <c r="AF328" s="444"/>
      <c r="AG328" s="444"/>
      <c r="AH328" s="410"/>
    </row>
    <row r="329" spans="1:34" ht="24" customHeight="1">
      <c r="A329" s="444"/>
      <c r="B329" s="457"/>
      <c r="C329" s="444"/>
      <c r="D329" s="444"/>
      <c r="E329" s="444"/>
      <c r="F329" s="444"/>
      <c r="G329" s="444"/>
      <c r="H329" s="444"/>
      <c r="I329" s="444"/>
      <c r="J329" s="444"/>
      <c r="K329" s="444"/>
      <c r="L329" s="444"/>
      <c r="M329" s="444"/>
      <c r="N329" s="444"/>
      <c r="O329" s="444"/>
      <c r="P329" s="444"/>
      <c r="Q329" s="444"/>
      <c r="R329" s="444"/>
      <c r="S329" s="444"/>
      <c r="T329" s="444"/>
      <c r="U329" s="444"/>
      <c r="V329" s="444"/>
      <c r="W329" s="444"/>
      <c r="X329" s="444"/>
      <c r="Y329" s="444"/>
      <c r="Z329" s="444"/>
      <c r="AA329" s="444"/>
      <c r="AB329" s="444"/>
      <c r="AC329" s="444"/>
      <c r="AD329" s="444"/>
      <c r="AE329" s="444"/>
      <c r="AF329" s="444"/>
      <c r="AG329" s="444"/>
      <c r="AH329" s="410"/>
    </row>
    <row r="330" spans="1:34" ht="24" customHeight="1">
      <c r="A330" s="444"/>
      <c r="B330" s="457"/>
      <c r="C330" s="444"/>
      <c r="D330" s="444"/>
      <c r="E330" s="444"/>
      <c r="F330" s="444"/>
      <c r="G330" s="444"/>
      <c r="H330" s="444"/>
      <c r="I330" s="444"/>
      <c r="J330" s="444"/>
      <c r="K330" s="444"/>
      <c r="L330" s="444"/>
      <c r="M330" s="444"/>
      <c r="N330" s="444"/>
      <c r="O330" s="444"/>
      <c r="P330" s="444"/>
      <c r="Q330" s="444"/>
      <c r="R330" s="444"/>
      <c r="S330" s="444"/>
      <c r="T330" s="444"/>
      <c r="U330" s="444"/>
      <c r="V330" s="444"/>
      <c r="W330" s="444"/>
      <c r="X330" s="444"/>
      <c r="Y330" s="444"/>
      <c r="Z330" s="444"/>
      <c r="AA330" s="444"/>
      <c r="AB330" s="444"/>
      <c r="AC330" s="444"/>
      <c r="AD330" s="444"/>
      <c r="AE330" s="444"/>
      <c r="AF330" s="444"/>
      <c r="AG330" s="444"/>
      <c r="AH330" s="410"/>
    </row>
    <row r="331" spans="1:34" ht="24" customHeight="1">
      <c r="A331" s="444"/>
      <c r="B331" s="457"/>
      <c r="C331" s="444"/>
      <c r="D331" s="444"/>
      <c r="E331" s="444"/>
      <c r="F331" s="444"/>
      <c r="G331" s="444"/>
      <c r="H331" s="444"/>
      <c r="I331" s="444"/>
      <c r="J331" s="444"/>
      <c r="K331" s="444"/>
      <c r="L331" s="444"/>
      <c r="M331" s="444"/>
      <c r="N331" s="444"/>
      <c r="O331" s="444"/>
      <c r="P331" s="444"/>
      <c r="Q331" s="444"/>
      <c r="R331" s="444"/>
      <c r="S331" s="444"/>
      <c r="T331" s="444"/>
      <c r="U331" s="444"/>
      <c r="V331" s="444"/>
      <c r="W331" s="444"/>
      <c r="X331" s="444"/>
      <c r="Y331" s="444"/>
      <c r="Z331" s="444"/>
      <c r="AA331" s="444"/>
      <c r="AB331" s="444"/>
      <c r="AC331" s="444"/>
      <c r="AD331" s="444"/>
      <c r="AE331" s="444"/>
      <c r="AF331" s="444"/>
      <c r="AG331" s="444"/>
      <c r="AH331" s="410"/>
    </row>
    <row r="332" spans="1:34" ht="24" customHeight="1">
      <c r="A332" s="444"/>
      <c r="B332" s="458"/>
      <c r="C332" s="444"/>
      <c r="D332" s="444"/>
      <c r="E332" s="444"/>
      <c r="F332" s="444"/>
      <c r="G332" s="444"/>
      <c r="H332" s="444"/>
      <c r="I332" s="444"/>
      <c r="J332" s="444"/>
      <c r="K332" s="444"/>
      <c r="L332" s="444"/>
      <c r="M332" s="444"/>
      <c r="N332" s="444"/>
      <c r="O332" s="444"/>
      <c r="P332" s="444"/>
      <c r="Q332" s="444"/>
      <c r="R332" s="444"/>
      <c r="S332" s="444"/>
      <c r="T332" s="444"/>
      <c r="U332" s="444"/>
      <c r="V332" s="444"/>
      <c r="W332" s="444"/>
      <c r="X332" s="444"/>
      <c r="Y332" s="444"/>
      <c r="Z332" s="444"/>
      <c r="AA332" s="444"/>
      <c r="AB332" s="444"/>
      <c r="AC332" s="444"/>
      <c r="AD332" s="444"/>
      <c r="AE332" s="444"/>
      <c r="AF332" s="444"/>
      <c r="AG332" s="444"/>
      <c r="AH332" s="410"/>
    </row>
    <row r="333" spans="1:34" ht="24" customHeight="1">
      <c r="A333" s="444"/>
      <c r="B333" s="458"/>
      <c r="C333" s="459"/>
      <c r="D333" s="459"/>
      <c r="E333" s="459"/>
      <c r="F333" s="459"/>
      <c r="G333" s="459"/>
      <c r="H333" s="459"/>
      <c r="I333" s="459"/>
      <c r="J333" s="459"/>
      <c r="K333" s="459"/>
      <c r="L333" s="459"/>
      <c r="M333" s="459"/>
      <c r="N333" s="459"/>
      <c r="O333" s="459"/>
      <c r="P333" s="459"/>
      <c r="Q333" s="459"/>
      <c r="R333" s="459"/>
      <c r="S333" s="459"/>
      <c r="T333" s="459"/>
      <c r="U333" s="459"/>
      <c r="V333" s="459"/>
      <c r="W333" s="459"/>
      <c r="X333" s="459"/>
      <c r="Y333" s="459"/>
      <c r="Z333" s="459"/>
      <c r="AA333" s="459"/>
      <c r="AB333" s="459"/>
      <c r="AC333" s="459"/>
      <c r="AD333" s="459"/>
      <c r="AE333" s="459"/>
      <c r="AF333" s="459"/>
      <c r="AG333" s="459"/>
      <c r="AH333" s="410"/>
    </row>
    <row r="334" spans="1:34" ht="24" customHeight="1">
      <c r="A334" s="444"/>
      <c r="B334" s="458"/>
      <c r="C334" s="459"/>
      <c r="D334" s="459"/>
      <c r="E334" s="459"/>
      <c r="F334" s="459"/>
      <c r="G334" s="459"/>
      <c r="H334" s="459"/>
      <c r="I334" s="459"/>
      <c r="J334" s="459"/>
      <c r="K334" s="459"/>
      <c r="L334" s="459"/>
      <c r="M334" s="459"/>
      <c r="N334" s="459"/>
      <c r="O334" s="459"/>
      <c r="P334" s="459"/>
      <c r="Q334" s="459"/>
      <c r="R334" s="459"/>
      <c r="S334" s="459"/>
      <c r="T334" s="459"/>
      <c r="U334" s="459"/>
      <c r="V334" s="459"/>
      <c r="W334" s="459"/>
      <c r="X334" s="459"/>
      <c r="Y334" s="459"/>
      <c r="Z334" s="459"/>
      <c r="AA334" s="459"/>
      <c r="AB334" s="459"/>
      <c r="AC334" s="459"/>
      <c r="AD334" s="459"/>
      <c r="AE334" s="459"/>
      <c r="AF334" s="459"/>
      <c r="AG334" s="459"/>
      <c r="AH334" s="410"/>
    </row>
    <row r="335" spans="1:34" ht="24" customHeight="1">
      <c r="A335" s="444"/>
      <c r="B335" s="458"/>
      <c r="C335" s="459"/>
      <c r="D335" s="459"/>
      <c r="E335" s="459"/>
      <c r="F335" s="459"/>
      <c r="G335" s="459"/>
      <c r="H335" s="459"/>
      <c r="I335" s="459"/>
      <c r="J335" s="459"/>
      <c r="K335" s="459"/>
      <c r="L335" s="459"/>
      <c r="M335" s="459"/>
      <c r="N335" s="459"/>
      <c r="O335" s="459"/>
      <c r="P335" s="459"/>
      <c r="Q335" s="459"/>
      <c r="R335" s="459"/>
      <c r="S335" s="459"/>
      <c r="T335" s="459"/>
      <c r="U335" s="459"/>
      <c r="V335" s="459"/>
      <c r="W335" s="459"/>
      <c r="X335" s="459"/>
      <c r="Y335" s="459"/>
      <c r="Z335" s="459"/>
      <c r="AA335" s="459"/>
      <c r="AB335" s="459"/>
      <c r="AC335" s="459"/>
      <c r="AD335" s="459"/>
      <c r="AE335" s="459"/>
      <c r="AF335" s="459"/>
      <c r="AG335" s="459"/>
      <c r="AH335" s="410"/>
    </row>
    <row r="336" spans="1:34" ht="24" customHeight="1">
      <c r="A336" s="444"/>
      <c r="B336" s="458"/>
      <c r="C336" s="459"/>
      <c r="D336" s="459"/>
      <c r="E336" s="459"/>
      <c r="F336" s="459"/>
      <c r="G336" s="459"/>
      <c r="H336" s="459"/>
      <c r="I336" s="459"/>
      <c r="J336" s="459"/>
      <c r="K336" s="459"/>
      <c r="L336" s="459"/>
      <c r="M336" s="459"/>
      <c r="N336" s="459"/>
      <c r="O336" s="459"/>
      <c r="P336" s="459"/>
      <c r="Q336" s="459"/>
      <c r="R336" s="459"/>
      <c r="S336" s="459"/>
      <c r="T336" s="459"/>
      <c r="U336" s="459"/>
      <c r="V336" s="459"/>
      <c r="W336" s="459"/>
      <c r="X336" s="459"/>
      <c r="Y336" s="459"/>
      <c r="Z336" s="459"/>
      <c r="AA336" s="459"/>
      <c r="AB336" s="459"/>
      <c r="AC336" s="459"/>
      <c r="AD336" s="459"/>
      <c r="AE336" s="459"/>
      <c r="AF336" s="459"/>
      <c r="AG336" s="459"/>
      <c r="AH336" s="410"/>
    </row>
    <row r="337" spans="1:34" ht="24" customHeight="1">
      <c r="A337" s="444"/>
      <c r="B337" s="458"/>
      <c r="C337" s="459"/>
      <c r="D337" s="459"/>
      <c r="E337" s="459"/>
      <c r="F337" s="459"/>
      <c r="G337" s="459"/>
      <c r="H337" s="459"/>
      <c r="I337" s="459"/>
      <c r="J337" s="459"/>
      <c r="K337" s="459"/>
      <c r="L337" s="459"/>
      <c r="M337" s="459"/>
      <c r="N337" s="459"/>
      <c r="O337" s="459"/>
      <c r="P337" s="459"/>
      <c r="Q337" s="459"/>
      <c r="R337" s="459"/>
      <c r="S337" s="459"/>
      <c r="T337" s="459"/>
      <c r="U337" s="459"/>
      <c r="V337" s="459"/>
      <c r="W337" s="459"/>
      <c r="X337" s="459"/>
      <c r="Y337" s="459"/>
      <c r="Z337" s="459"/>
      <c r="AA337" s="459"/>
      <c r="AB337" s="459"/>
      <c r="AC337" s="459"/>
      <c r="AD337" s="459"/>
      <c r="AE337" s="459"/>
      <c r="AF337" s="459"/>
      <c r="AG337" s="459"/>
      <c r="AH337" s="410"/>
    </row>
    <row r="338" spans="1:34" ht="24" customHeight="1">
      <c r="A338" s="444"/>
      <c r="B338" s="458"/>
      <c r="C338" s="459"/>
      <c r="D338" s="459"/>
      <c r="E338" s="459"/>
      <c r="F338" s="459"/>
      <c r="G338" s="459"/>
      <c r="H338" s="459"/>
      <c r="I338" s="459"/>
      <c r="J338" s="459"/>
      <c r="K338" s="459"/>
      <c r="L338" s="459"/>
      <c r="M338" s="459"/>
      <c r="N338" s="459"/>
      <c r="O338" s="459"/>
      <c r="P338" s="459"/>
      <c r="Q338" s="459"/>
      <c r="R338" s="459"/>
      <c r="S338" s="459"/>
      <c r="T338" s="459"/>
      <c r="U338" s="459"/>
      <c r="V338" s="459"/>
      <c r="W338" s="459"/>
      <c r="X338" s="459"/>
      <c r="Y338" s="459"/>
      <c r="Z338" s="459"/>
      <c r="AA338" s="459"/>
      <c r="AB338" s="459"/>
      <c r="AC338" s="459"/>
      <c r="AD338" s="459"/>
      <c r="AE338" s="459"/>
      <c r="AF338" s="459"/>
      <c r="AG338" s="459"/>
      <c r="AH338" s="410"/>
    </row>
    <row r="339" spans="1:34" ht="24" customHeight="1">
      <c r="A339" s="444"/>
      <c r="B339" s="458"/>
      <c r="C339" s="459"/>
      <c r="D339" s="459"/>
      <c r="E339" s="459"/>
      <c r="F339" s="459"/>
      <c r="G339" s="459"/>
      <c r="H339" s="459"/>
      <c r="I339" s="459"/>
      <c r="J339" s="459"/>
      <c r="K339" s="459"/>
      <c r="L339" s="459"/>
      <c r="M339" s="459"/>
      <c r="N339" s="459"/>
      <c r="O339" s="459"/>
      <c r="P339" s="459"/>
      <c r="Q339" s="459"/>
      <c r="R339" s="459"/>
      <c r="S339" s="459"/>
      <c r="T339" s="459"/>
      <c r="U339" s="459"/>
      <c r="V339" s="459"/>
      <c r="W339" s="459"/>
      <c r="X339" s="459"/>
      <c r="Y339" s="459"/>
      <c r="Z339" s="459"/>
      <c r="AA339" s="459"/>
      <c r="AB339" s="459"/>
      <c r="AC339" s="459"/>
      <c r="AD339" s="459"/>
      <c r="AE339" s="459"/>
      <c r="AF339" s="459"/>
      <c r="AG339" s="459"/>
      <c r="AH339" s="410"/>
    </row>
    <row r="340" spans="1:34" ht="24" customHeight="1">
      <c r="A340" s="444"/>
      <c r="B340" s="458"/>
      <c r="C340" s="459"/>
      <c r="D340" s="459"/>
      <c r="E340" s="459"/>
      <c r="F340" s="459"/>
      <c r="G340" s="459"/>
      <c r="H340" s="459"/>
      <c r="I340" s="459"/>
      <c r="J340" s="459"/>
      <c r="K340" s="459"/>
      <c r="L340" s="459"/>
      <c r="M340" s="459"/>
      <c r="N340" s="459"/>
      <c r="O340" s="459"/>
      <c r="P340" s="459"/>
      <c r="Q340" s="459"/>
      <c r="R340" s="459"/>
      <c r="S340" s="459"/>
      <c r="T340" s="459"/>
      <c r="U340" s="459"/>
      <c r="V340" s="459"/>
      <c r="W340" s="459"/>
      <c r="X340" s="459"/>
      <c r="Y340" s="459"/>
      <c r="Z340" s="459"/>
      <c r="AA340" s="459"/>
      <c r="AB340" s="459"/>
      <c r="AC340" s="459"/>
      <c r="AD340" s="459"/>
      <c r="AE340" s="459"/>
      <c r="AF340" s="459"/>
      <c r="AG340" s="459"/>
      <c r="AH340" s="410"/>
    </row>
    <row r="341" spans="1:34" ht="24" customHeight="1">
      <c r="A341" s="444"/>
      <c r="B341" s="458"/>
      <c r="C341" s="459"/>
      <c r="D341" s="459"/>
      <c r="E341" s="459"/>
      <c r="F341" s="459"/>
      <c r="G341" s="459"/>
      <c r="H341" s="459"/>
      <c r="I341" s="459"/>
      <c r="J341" s="459"/>
      <c r="K341" s="459"/>
      <c r="L341" s="459"/>
      <c r="M341" s="459"/>
      <c r="N341" s="459"/>
      <c r="O341" s="459"/>
      <c r="P341" s="459"/>
      <c r="Q341" s="459"/>
      <c r="R341" s="459"/>
      <c r="S341" s="459"/>
      <c r="T341" s="459"/>
      <c r="U341" s="459"/>
      <c r="V341" s="459"/>
      <c r="W341" s="459"/>
      <c r="X341" s="459"/>
      <c r="Y341" s="459"/>
      <c r="Z341" s="459"/>
      <c r="AA341" s="459"/>
      <c r="AB341" s="459"/>
      <c r="AC341" s="459"/>
      <c r="AD341" s="459"/>
      <c r="AE341" s="459"/>
      <c r="AF341" s="459"/>
      <c r="AG341" s="459"/>
      <c r="AH341" s="410"/>
    </row>
    <row r="342" spans="1:34" ht="23.1" customHeight="1">
      <c r="A342" s="477"/>
      <c r="B342" s="477"/>
      <c r="C342" s="410"/>
      <c r="D342" s="410"/>
      <c r="E342" s="410"/>
      <c r="F342" s="410"/>
      <c r="G342" s="410"/>
      <c r="H342" s="410"/>
      <c r="I342" s="410"/>
      <c r="J342" s="410"/>
      <c r="K342" s="410"/>
      <c r="L342" s="410"/>
      <c r="M342" s="410"/>
      <c r="N342" s="410"/>
      <c r="O342" s="410"/>
      <c r="P342" s="410"/>
      <c r="Q342" s="410"/>
      <c r="R342" s="410"/>
      <c r="S342" s="410"/>
      <c r="T342" s="410"/>
      <c r="U342" s="410"/>
      <c r="V342" s="410"/>
      <c r="W342" s="410"/>
      <c r="X342" s="410"/>
      <c r="Y342" s="410"/>
      <c r="Z342" s="410"/>
      <c r="AA342" s="410"/>
      <c r="AB342" s="410"/>
      <c r="AC342" s="410"/>
      <c r="AD342" s="410"/>
      <c r="AE342" s="410"/>
      <c r="AF342" s="410"/>
      <c r="AG342" s="410"/>
      <c r="AH342" s="410"/>
    </row>
    <row r="343" spans="1:34" ht="20.100000000000001" customHeight="1">
      <c r="A343" s="410"/>
      <c r="B343" s="410"/>
      <c r="C343" s="410"/>
      <c r="D343" s="410"/>
      <c r="E343" s="410"/>
      <c r="F343" s="410"/>
      <c r="G343" s="410"/>
      <c r="H343" s="410"/>
      <c r="I343" s="410"/>
      <c r="J343" s="410"/>
      <c r="K343" s="410"/>
      <c r="L343" s="410"/>
      <c r="M343" s="410"/>
      <c r="N343" s="410"/>
      <c r="O343" s="410"/>
      <c r="P343" s="410"/>
      <c r="Q343" s="410"/>
      <c r="R343" s="410"/>
      <c r="S343" s="410"/>
      <c r="T343" s="410"/>
      <c r="U343" s="410"/>
      <c r="V343" s="410"/>
      <c r="W343" s="410"/>
      <c r="X343" s="410"/>
      <c r="Y343" s="410"/>
      <c r="Z343" s="410"/>
      <c r="AA343" s="410"/>
      <c r="AB343" s="410"/>
      <c r="AC343" s="410"/>
      <c r="AD343" s="410"/>
      <c r="AE343" s="410"/>
      <c r="AF343" s="410"/>
      <c r="AG343" s="410"/>
      <c r="AH343" s="410"/>
    </row>
    <row r="344" spans="1:34" ht="20.100000000000001" customHeight="1">
      <c r="A344" s="168"/>
      <c r="B344" s="168"/>
      <c r="C344" s="168"/>
      <c r="D344" s="168"/>
      <c r="E344" s="168"/>
      <c r="F344" s="168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469"/>
      <c r="W344" s="279"/>
      <c r="X344" s="279"/>
      <c r="Y344" s="279"/>
      <c r="Z344" s="279"/>
      <c r="AA344" s="279"/>
      <c r="AB344" s="279"/>
      <c r="AC344" s="279"/>
      <c r="AD344" s="279"/>
      <c r="AE344" s="168"/>
      <c r="AF344" s="168"/>
      <c r="AG344" s="168"/>
      <c r="AH344" s="445"/>
    </row>
    <row r="345" spans="1:34" ht="20.100000000000001" customHeight="1">
      <c r="A345" s="168"/>
      <c r="B345" s="168"/>
      <c r="C345" s="168"/>
      <c r="D345" s="168"/>
      <c r="E345" s="168"/>
      <c r="F345" s="168"/>
      <c r="G345" s="168"/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  <c r="V345" s="470"/>
      <c r="W345" s="471"/>
      <c r="X345" s="471"/>
      <c r="Y345" s="471"/>
      <c r="Z345" s="471"/>
      <c r="AA345" s="471"/>
      <c r="AB345" s="471"/>
      <c r="AC345" s="471"/>
      <c r="AD345" s="471"/>
      <c r="AE345" s="168"/>
      <c r="AF345" s="168"/>
      <c r="AG345" s="168"/>
      <c r="AH345" s="445"/>
    </row>
    <row r="346" spans="1:34" ht="20.100000000000001" customHeight="1">
      <c r="A346" s="168"/>
      <c r="B346" s="168"/>
      <c r="C346" s="168"/>
      <c r="D346" s="168"/>
      <c r="E346" s="168"/>
      <c r="F346" s="168"/>
      <c r="G346" s="168"/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460"/>
      <c r="W346" s="444"/>
      <c r="X346" s="444"/>
      <c r="Y346" s="444"/>
      <c r="Z346" s="444"/>
      <c r="AA346" s="444"/>
      <c r="AB346" s="444"/>
      <c r="AC346" s="444"/>
      <c r="AD346" s="444"/>
      <c r="AE346" s="168"/>
      <c r="AF346" s="168"/>
      <c r="AG346" s="168"/>
      <c r="AH346" s="445"/>
    </row>
    <row r="347" spans="1:34" ht="20.100000000000001" customHeight="1">
      <c r="A347" s="168"/>
      <c r="B347" s="168"/>
      <c r="C347" s="168"/>
      <c r="D347" s="168"/>
      <c r="E347" s="168"/>
      <c r="F347" s="168"/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  <c r="AA347" s="168"/>
      <c r="AB347" s="168"/>
      <c r="AC347" s="168"/>
      <c r="AD347" s="168"/>
      <c r="AE347" s="168"/>
      <c r="AF347" s="168"/>
      <c r="AG347" s="168"/>
      <c r="AH347" s="445"/>
    </row>
    <row r="348" spans="1:34" ht="20.100000000000001" customHeight="1">
      <c r="A348" s="168"/>
      <c r="B348" s="168"/>
      <c r="C348" s="168"/>
      <c r="D348" s="168"/>
      <c r="E348" s="168"/>
      <c r="F348" s="168"/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472"/>
      <c r="W348" s="472"/>
      <c r="X348" s="472"/>
      <c r="Y348" s="472"/>
      <c r="Z348" s="472"/>
      <c r="AA348" s="472"/>
      <c r="AB348" s="472"/>
      <c r="AC348" s="472"/>
      <c r="AD348" s="472"/>
      <c r="AE348" s="168"/>
      <c r="AF348" s="168"/>
      <c r="AG348" s="168"/>
      <c r="AH348" s="445"/>
    </row>
    <row r="349" spans="1:34" ht="20.100000000000001" customHeight="1">
      <c r="A349" s="168"/>
      <c r="B349" s="168"/>
      <c r="C349" s="168"/>
      <c r="D349" s="168"/>
      <c r="E349" s="168"/>
      <c r="F349" s="168"/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473"/>
      <c r="W349" s="473"/>
      <c r="X349" s="473"/>
      <c r="Y349" s="473"/>
      <c r="Z349" s="473"/>
      <c r="AA349" s="473"/>
      <c r="AB349" s="473"/>
      <c r="AC349" s="473"/>
      <c r="AD349" s="473"/>
      <c r="AE349" s="168"/>
      <c r="AF349" s="168"/>
      <c r="AG349" s="168"/>
      <c r="AH349" s="445"/>
    </row>
    <row r="350" spans="1:34" ht="20.100000000000001" customHeight="1">
      <c r="A350" s="168"/>
      <c r="B350" s="168"/>
      <c r="C350" s="168"/>
      <c r="D350" s="168"/>
      <c r="E350" s="168"/>
      <c r="F350" s="168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168"/>
      <c r="R350" s="168"/>
      <c r="S350" s="168"/>
      <c r="T350" s="168"/>
      <c r="U350" s="168"/>
      <c r="V350" s="461"/>
      <c r="W350" s="461"/>
      <c r="X350" s="461"/>
      <c r="Y350" s="461"/>
      <c r="Z350" s="461"/>
      <c r="AA350" s="461"/>
      <c r="AB350" s="461"/>
      <c r="AC350" s="461"/>
      <c r="AD350" s="461"/>
      <c r="AE350" s="168"/>
      <c r="AF350" s="168"/>
      <c r="AG350" s="168"/>
      <c r="AH350" s="445"/>
    </row>
    <row r="351" spans="1:34" ht="20.100000000000001" customHeight="1">
      <c r="A351" s="475"/>
      <c r="B351" s="475"/>
      <c r="C351" s="475"/>
      <c r="D351" s="475"/>
      <c r="E351" s="475"/>
      <c r="F351" s="475"/>
      <c r="G351" s="475"/>
      <c r="H351" s="475"/>
      <c r="I351" s="475"/>
      <c r="J351" s="475"/>
      <c r="K351" s="475"/>
      <c r="L351" s="475"/>
      <c r="M351" s="475"/>
      <c r="N351" s="475"/>
      <c r="O351" s="475"/>
      <c r="P351" s="475"/>
      <c r="Q351" s="475"/>
      <c r="R351" s="475"/>
      <c r="S351" s="475"/>
      <c r="T351" s="475"/>
      <c r="U351" s="475"/>
      <c r="V351" s="475"/>
      <c r="W351" s="475"/>
      <c r="X351" s="475"/>
      <c r="Y351" s="475"/>
      <c r="Z351" s="475"/>
      <c r="AA351" s="475"/>
      <c r="AB351" s="475"/>
      <c r="AC351" s="475"/>
      <c r="AD351" s="475"/>
      <c r="AE351" s="475"/>
      <c r="AF351" s="475"/>
      <c r="AG351" s="475"/>
      <c r="AH351" s="475"/>
    </row>
    <row r="352" spans="1:34" ht="20.100000000000001" customHeight="1">
      <c r="A352" s="476"/>
      <c r="B352" s="476"/>
      <c r="C352" s="476"/>
      <c r="D352" s="476"/>
      <c r="E352" s="476"/>
      <c r="F352" s="476"/>
      <c r="G352" s="476"/>
      <c r="H352" s="476"/>
      <c r="I352" s="476"/>
      <c r="J352" s="476"/>
      <c r="K352" s="476"/>
      <c r="L352" s="476"/>
      <c r="M352" s="476"/>
      <c r="N352" s="476"/>
      <c r="O352" s="476"/>
      <c r="P352" s="476"/>
      <c r="Q352" s="476"/>
      <c r="R352" s="476"/>
      <c r="S352" s="476"/>
      <c r="T352" s="476"/>
      <c r="U352" s="476"/>
      <c r="V352" s="476"/>
      <c r="W352" s="476"/>
      <c r="X352" s="476"/>
      <c r="Y352" s="476"/>
      <c r="Z352" s="476"/>
      <c r="AA352" s="476"/>
      <c r="AB352" s="476"/>
      <c r="AC352" s="476"/>
      <c r="AD352" s="476"/>
      <c r="AE352" s="476"/>
      <c r="AF352" s="476"/>
      <c r="AG352" s="476"/>
      <c r="AH352" s="476"/>
    </row>
    <row r="353" spans="1:34" ht="20.100000000000001" customHeight="1">
      <c r="A353" s="424"/>
      <c r="B353" s="424"/>
      <c r="C353" s="424"/>
      <c r="D353" s="424"/>
      <c r="E353" s="424"/>
      <c r="F353" s="424"/>
      <c r="G353" s="424"/>
      <c r="H353" s="424"/>
      <c r="I353" s="424"/>
      <c r="J353" s="424"/>
      <c r="K353" s="424"/>
      <c r="L353" s="424"/>
      <c r="M353" s="424"/>
      <c r="N353" s="424"/>
      <c r="O353" s="424"/>
      <c r="P353" s="424"/>
      <c r="Q353" s="424"/>
      <c r="R353" s="424"/>
      <c r="S353" s="424"/>
      <c r="T353" s="424"/>
      <c r="U353" s="424"/>
      <c r="V353" s="424"/>
      <c r="W353" s="424"/>
      <c r="X353" s="424"/>
      <c r="Y353" s="424"/>
      <c r="Z353" s="424"/>
      <c r="AA353" s="424"/>
      <c r="AB353" s="424"/>
      <c r="AC353" s="424"/>
      <c r="AD353" s="424"/>
      <c r="AE353" s="424"/>
      <c r="AF353" s="424"/>
      <c r="AG353" s="424"/>
      <c r="AH353" s="424"/>
    </row>
    <row r="354" spans="1:34" ht="20.100000000000001" customHeight="1">
      <c r="A354" s="151"/>
      <c r="B354" s="452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1"/>
      <c r="R354" s="151"/>
      <c r="S354" s="151"/>
      <c r="T354" s="151"/>
      <c r="U354" s="151"/>
      <c r="V354" s="151"/>
      <c r="W354" s="151"/>
      <c r="X354" s="151"/>
      <c r="Y354" s="151"/>
      <c r="Z354" s="151"/>
      <c r="AA354" s="151"/>
      <c r="AB354" s="151"/>
      <c r="AC354" s="151"/>
      <c r="AD354" s="151"/>
      <c r="AE354" s="453"/>
      <c r="AF354" s="454"/>
      <c r="AG354" s="151"/>
      <c r="AH354" s="151"/>
    </row>
    <row r="355" spans="1:34" ht="20.100000000000001" customHeight="1">
      <c r="A355" s="424"/>
      <c r="B355" s="455"/>
      <c r="C355" s="456"/>
      <c r="D355" s="456"/>
      <c r="E355" s="151"/>
      <c r="F355" s="151"/>
      <c r="G355" s="151"/>
      <c r="H355" s="151"/>
      <c r="I355" s="151"/>
      <c r="J355" s="151"/>
      <c r="K355" s="151"/>
      <c r="L355" s="151"/>
      <c r="M355" s="151"/>
      <c r="N355" s="151"/>
      <c r="O355" s="151"/>
      <c r="P355" s="151"/>
      <c r="Q355" s="151"/>
      <c r="R355" s="151"/>
      <c r="S355" s="151"/>
      <c r="T355" s="151"/>
      <c r="U355" s="151"/>
      <c r="V355" s="151"/>
      <c r="W355" s="151"/>
      <c r="X355" s="151"/>
      <c r="Y355" s="151"/>
      <c r="Z355" s="151"/>
      <c r="AA355" s="151"/>
      <c r="AB355" s="151"/>
      <c r="AC355" s="151"/>
      <c r="AD355" s="151"/>
      <c r="AE355" s="151"/>
      <c r="AF355" s="151"/>
      <c r="AG355" s="151"/>
      <c r="AH355" s="151"/>
    </row>
    <row r="356" spans="1:34" ht="20.100000000000001" customHeight="1">
      <c r="A356" s="468"/>
      <c r="B356" s="468"/>
      <c r="C356" s="477"/>
      <c r="D356" s="477"/>
      <c r="E356" s="477"/>
      <c r="F356" s="477"/>
      <c r="G356" s="477"/>
      <c r="H356" s="477"/>
      <c r="I356" s="477"/>
      <c r="J356" s="477"/>
      <c r="K356" s="477"/>
      <c r="L356" s="477"/>
      <c r="M356" s="477"/>
      <c r="N356" s="477"/>
      <c r="O356" s="477"/>
      <c r="P356" s="477"/>
      <c r="Q356" s="477"/>
      <c r="R356" s="477"/>
      <c r="S356" s="477"/>
      <c r="T356" s="477"/>
      <c r="U356" s="477"/>
      <c r="V356" s="477"/>
      <c r="W356" s="477"/>
      <c r="X356" s="477"/>
      <c r="Y356" s="477"/>
      <c r="Z356" s="477"/>
      <c r="AA356" s="477"/>
      <c r="AB356" s="477"/>
      <c r="AC356" s="477"/>
      <c r="AD356" s="477"/>
      <c r="AE356" s="477"/>
      <c r="AF356" s="477"/>
      <c r="AG356" s="477"/>
      <c r="AH356" s="477"/>
    </row>
    <row r="357" spans="1:34" ht="20.100000000000001" customHeight="1">
      <c r="A357" s="468"/>
      <c r="B357" s="468"/>
      <c r="C357" s="410"/>
      <c r="D357" s="410"/>
      <c r="E357" s="410"/>
      <c r="F357" s="410"/>
      <c r="G357" s="410"/>
      <c r="H357" s="410"/>
      <c r="I357" s="410"/>
      <c r="J357" s="410"/>
      <c r="K357" s="410"/>
      <c r="L357" s="410"/>
      <c r="M357" s="410"/>
      <c r="N357" s="410"/>
      <c r="O357" s="410"/>
      <c r="P357" s="410"/>
      <c r="Q357" s="410"/>
      <c r="R357" s="410"/>
      <c r="S357" s="410"/>
      <c r="T357" s="410"/>
      <c r="U357" s="410"/>
      <c r="V357" s="410"/>
      <c r="W357" s="410"/>
      <c r="X357" s="410"/>
      <c r="Y357" s="410"/>
      <c r="Z357" s="410"/>
      <c r="AA357" s="410"/>
      <c r="AB357" s="410"/>
      <c r="AC357" s="410"/>
      <c r="AD357" s="410"/>
      <c r="AE357" s="410"/>
      <c r="AF357" s="410"/>
      <c r="AG357" s="410"/>
      <c r="AH357" s="410"/>
    </row>
    <row r="358" spans="1:34" ht="24" customHeight="1">
      <c r="A358" s="444"/>
      <c r="B358" s="457"/>
      <c r="C358" s="444"/>
      <c r="D358" s="444"/>
      <c r="E358" s="444"/>
      <c r="F358" s="444"/>
      <c r="G358" s="444"/>
      <c r="H358" s="444"/>
      <c r="I358" s="444"/>
      <c r="J358" s="444"/>
      <c r="K358" s="444"/>
      <c r="L358" s="444"/>
      <c r="M358" s="444"/>
      <c r="N358" s="444"/>
      <c r="O358" s="444"/>
      <c r="P358" s="444"/>
      <c r="Q358" s="444"/>
      <c r="R358" s="444"/>
      <c r="S358" s="444"/>
      <c r="T358" s="444"/>
      <c r="U358" s="444"/>
      <c r="V358" s="444"/>
      <c r="W358" s="444"/>
      <c r="X358" s="444"/>
      <c r="Y358" s="444"/>
      <c r="Z358" s="444"/>
      <c r="AA358" s="444"/>
      <c r="AB358" s="444"/>
      <c r="AC358" s="444"/>
      <c r="AD358" s="444"/>
      <c r="AE358" s="444"/>
      <c r="AF358" s="444"/>
      <c r="AG358" s="444"/>
      <c r="AH358" s="410"/>
    </row>
    <row r="359" spans="1:34" ht="24" customHeight="1">
      <c r="A359" s="444"/>
      <c r="B359" s="457"/>
      <c r="C359" s="444"/>
      <c r="D359" s="444"/>
      <c r="E359" s="444"/>
      <c r="F359" s="444"/>
      <c r="G359" s="444"/>
      <c r="H359" s="444"/>
      <c r="I359" s="444"/>
      <c r="J359" s="444"/>
      <c r="K359" s="444"/>
      <c r="L359" s="444"/>
      <c r="M359" s="444"/>
      <c r="N359" s="444"/>
      <c r="O359" s="444"/>
      <c r="P359" s="444"/>
      <c r="Q359" s="444"/>
      <c r="R359" s="444"/>
      <c r="S359" s="444"/>
      <c r="T359" s="444"/>
      <c r="U359" s="444"/>
      <c r="V359" s="444"/>
      <c r="W359" s="444"/>
      <c r="X359" s="444"/>
      <c r="Y359" s="444"/>
      <c r="Z359" s="444"/>
      <c r="AA359" s="444"/>
      <c r="AB359" s="444"/>
      <c r="AC359" s="444"/>
      <c r="AD359" s="444"/>
      <c r="AE359" s="444"/>
      <c r="AF359" s="444"/>
      <c r="AG359" s="444"/>
      <c r="AH359" s="410"/>
    </row>
    <row r="360" spans="1:34" ht="24" customHeight="1">
      <c r="A360" s="444"/>
      <c r="B360" s="458"/>
      <c r="C360" s="444"/>
      <c r="D360" s="444"/>
      <c r="E360" s="444"/>
      <c r="F360" s="444"/>
      <c r="G360" s="444"/>
      <c r="H360" s="444"/>
      <c r="I360" s="444"/>
      <c r="J360" s="444"/>
      <c r="K360" s="444"/>
      <c r="L360" s="444"/>
      <c r="M360" s="444"/>
      <c r="N360" s="444"/>
      <c r="O360" s="444"/>
      <c r="P360" s="444"/>
      <c r="Q360" s="444"/>
      <c r="R360" s="444"/>
      <c r="S360" s="444"/>
      <c r="T360" s="444"/>
      <c r="U360" s="444"/>
      <c r="V360" s="444"/>
      <c r="W360" s="444"/>
      <c r="X360" s="444"/>
      <c r="Y360" s="444"/>
      <c r="Z360" s="444"/>
      <c r="AA360" s="444"/>
      <c r="AB360" s="444"/>
      <c r="AC360" s="444"/>
      <c r="AD360" s="444"/>
      <c r="AE360" s="444"/>
      <c r="AF360" s="444"/>
      <c r="AG360" s="444"/>
      <c r="AH360" s="410"/>
    </row>
    <row r="361" spans="1:34" ht="24" customHeight="1">
      <c r="A361" s="444"/>
      <c r="B361" s="457"/>
      <c r="C361" s="444"/>
      <c r="D361" s="444"/>
      <c r="E361" s="444"/>
      <c r="F361" s="444"/>
      <c r="G361" s="444"/>
      <c r="H361" s="444"/>
      <c r="I361" s="444"/>
      <c r="J361" s="444"/>
      <c r="K361" s="444"/>
      <c r="L361" s="444"/>
      <c r="M361" s="444"/>
      <c r="N361" s="444"/>
      <c r="O361" s="444"/>
      <c r="P361" s="444"/>
      <c r="Q361" s="444"/>
      <c r="R361" s="444"/>
      <c r="S361" s="444"/>
      <c r="T361" s="444"/>
      <c r="U361" s="444"/>
      <c r="V361" s="444"/>
      <c r="W361" s="444"/>
      <c r="X361" s="444"/>
      <c r="Y361" s="444"/>
      <c r="Z361" s="444"/>
      <c r="AA361" s="444"/>
      <c r="AB361" s="444"/>
      <c r="AC361" s="444"/>
      <c r="AD361" s="444"/>
      <c r="AE361" s="444"/>
      <c r="AF361" s="444"/>
      <c r="AG361" s="444"/>
      <c r="AH361" s="410"/>
    </row>
    <row r="362" spans="1:34" ht="24" customHeight="1">
      <c r="A362" s="444"/>
      <c r="B362" s="457"/>
      <c r="C362" s="444"/>
      <c r="D362" s="444"/>
      <c r="E362" s="444"/>
      <c r="F362" s="444"/>
      <c r="G362" s="444"/>
      <c r="H362" s="444"/>
      <c r="I362" s="444"/>
      <c r="J362" s="444"/>
      <c r="K362" s="444"/>
      <c r="L362" s="444"/>
      <c r="M362" s="444"/>
      <c r="N362" s="444"/>
      <c r="O362" s="444"/>
      <c r="P362" s="444"/>
      <c r="Q362" s="444"/>
      <c r="R362" s="444"/>
      <c r="S362" s="444"/>
      <c r="T362" s="444"/>
      <c r="U362" s="444"/>
      <c r="V362" s="444"/>
      <c r="W362" s="444"/>
      <c r="X362" s="444"/>
      <c r="Y362" s="444"/>
      <c r="Z362" s="444"/>
      <c r="AA362" s="444"/>
      <c r="AB362" s="444"/>
      <c r="AC362" s="444"/>
      <c r="AD362" s="444"/>
      <c r="AE362" s="444"/>
      <c r="AF362" s="444"/>
      <c r="AG362" s="444"/>
      <c r="AH362" s="410"/>
    </row>
    <row r="363" spans="1:34" ht="24" customHeight="1">
      <c r="A363" s="444"/>
      <c r="B363" s="457"/>
      <c r="C363" s="444"/>
      <c r="D363" s="444"/>
      <c r="E363" s="444"/>
      <c r="F363" s="444"/>
      <c r="G363" s="444"/>
      <c r="H363" s="444"/>
      <c r="I363" s="444"/>
      <c r="J363" s="444"/>
      <c r="K363" s="444"/>
      <c r="L363" s="444"/>
      <c r="M363" s="444"/>
      <c r="N363" s="444"/>
      <c r="O363" s="444"/>
      <c r="P363" s="444"/>
      <c r="Q363" s="444"/>
      <c r="R363" s="444"/>
      <c r="S363" s="444"/>
      <c r="T363" s="444"/>
      <c r="U363" s="444"/>
      <c r="V363" s="444"/>
      <c r="W363" s="444"/>
      <c r="X363" s="444"/>
      <c r="Y363" s="444"/>
      <c r="Z363" s="444"/>
      <c r="AA363" s="444"/>
      <c r="AB363" s="444"/>
      <c r="AC363" s="444"/>
      <c r="AD363" s="444"/>
      <c r="AE363" s="444"/>
      <c r="AF363" s="444"/>
      <c r="AG363" s="444"/>
      <c r="AH363" s="410"/>
    </row>
    <row r="364" spans="1:34" ht="24" customHeight="1">
      <c r="A364" s="444"/>
      <c r="B364" s="458"/>
      <c r="C364" s="444"/>
      <c r="D364" s="444"/>
      <c r="E364" s="444"/>
      <c r="F364" s="444"/>
      <c r="G364" s="444"/>
      <c r="H364" s="444"/>
      <c r="I364" s="444"/>
      <c r="J364" s="444"/>
      <c r="K364" s="444"/>
      <c r="L364" s="444"/>
      <c r="M364" s="444"/>
      <c r="N364" s="444"/>
      <c r="O364" s="444"/>
      <c r="P364" s="444"/>
      <c r="Q364" s="444"/>
      <c r="R364" s="444"/>
      <c r="S364" s="444"/>
      <c r="T364" s="444"/>
      <c r="U364" s="444"/>
      <c r="V364" s="444"/>
      <c r="W364" s="444"/>
      <c r="X364" s="444"/>
      <c r="Y364" s="444"/>
      <c r="Z364" s="444"/>
      <c r="AA364" s="444"/>
      <c r="AB364" s="444"/>
      <c r="AC364" s="444"/>
      <c r="AD364" s="444"/>
      <c r="AE364" s="444"/>
      <c r="AF364" s="444"/>
      <c r="AG364" s="444"/>
      <c r="AH364" s="410"/>
    </row>
    <row r="365" spans="1:34" ht="24" customHeight="1">
      <c r="A365" s="444"/>
      <c r="B365" s="458"/>
      <c r="C365" s="459"/>
      <c r="D365" s="459"/>
      <c r="E365" s="459"/>
      <c r="F365" s="459"/>
      <c r="G365" s="459"/>
      <c r="H365" s="459"/>
      <c r="I365" s="459"/>
      <c r="J365" s="459"/>
      <c r="K365" s="459"/>
      <c r="L365" s="459"/>
      <c r="M365" s="459"/>
      <c r="N365" s="459"/>
      <c r="O365" s="459"/>
      <c r="P365" s="459"/>
      <c r="Q365" s="459"/>
      <c r="R365" s="459"/>
      <c r="S365" s="459"/>
      <c r="T365" s="459"/>
      <c r="U365" s="459"/>
      <c r="V365" s="459"/>
      <c r="W365" s="459"/>
      <c r="X365" s="459"/>
      <c r="Y365" s="459"/>
      <c r="Z365" s="459"/>
      <c r="AA365" s="459"/>
      <c r="AB365" s="459"/>
      <c r="AC365" s="459"/>
      <c r="AD365" s="459"/>
      <c r="AE365" s="459"/>
      <c r="AF365" s="459"/>
      <c r="AG365" s="459"/>
      <c r="AH365" s="410"/>
    </row>
    <row r="366" spans="1:34" ht="24" customHeight="1">
      <c r="A366" s="444"/>
      <c r="B366" s="458"/>
      <c r="C366" s="459"/>
      <c r="D366" s="459"/>
      <c r="E366" s="459"/>
      <c r="F366" s="459"/>
      <c r="G366" s="459"/>
      <c r="H366" s="459"/>
      <c r="I366" s="459"/>
      <c r="J366" s="459"/>
      <c r="K366" s="459"/>
      <c r="L366" s="459"/>
      <c r="M366" s="459"/>
      <c r="N366" s="459"/>
      <c r="O366" s="459"/>
      <c r="P366" s="459"/>
      <c r="Q366" s="459"/>
      <c r="R366" s="459"/>
      <c r="S366" s="459"/>
      <c r="T366" s="459"/>
      <c r="U366" s="459"/>
      <c r="V366" s="459"/>
      <c r="W366" s="459"/>
      <c r="X366" s="459"/>
      <c r="Y366" s="459"/>
      <c r="Z366" s="459"/>
      <c r="AA366" s="459"/>
      <c r="AB366" s="459"/>
      <c r="AC366" s="459"/>
      <c r="AD366" s="459"/>
      <c r="AE366" s="459"/>
      <c r="AF366" s="459"/>
      <c r="AG366" s="459"/>
      <c r="AH366" s="410"/>
    </row>
    <row r="367" spans="1:34" ht="24" customHeight="1">
      <c r="A367" s="444"/>
      <c r="B367" s="458"/>
      <c r="C367" s="459"/>
      <c r="D367" s="459"/>
      <c r="E367" s="459"/>
      <c r="F367" s="459"/>
      <c r="G367" s="459"/>
      <c r="H367" s="459"/>
      <c r="I367" s="459"/>
      <c r="J367" s="459"/>
      <c r="K367" s="459"/>
      <c r="L367" s="459"/>
      <c r="M367" s="459"/>
      <c r="N367" s="459"/>
      <c r="O367" s="459"/>
      <c r="P367" s="459"/>
      <c r="Q367" s="459"/>
      <c r="R367" s="459"/>
      <c r="S367" s="459"/>
      <c r="T367" s="459"/>
      <c r="U367" s="459"/>
      <c r="V367" s="459"/>
      <c r="W367" s="459"/>
      <c r="X367" s="459"/>
      <c r="Y367" s="459"/>
      <c r="Z367" s="459"/>
      <c r="AA367" s="459"/>
      <c r="AB367" s="459"/>
      <c r="AC367" s="459"/>
      <c r="AD367" s="459"/>
      <c r="AE367" s="459"/>
      <c r="AF367" s="459"/>
      <c r="AG367" s="459"/>
      <c r="AH367" s="410"/>
    </row>
    <row r="368" spans="1:34" ht="24" customHeight="1">
      <c r="A368" s="444"/>
      <c r="B368" s="458"/>
      <c r="C368" s="459"/>
      <c r="D368" s="459"/>
      <c r="E368" s="459"/>
      <c r="F368" s="459"/>
      <c r="G368" s="459"/>
      <c r="H368" s="459"/>
      <c r="I368" s="459"/>
      <c r="J368" s="459"/>
      <c r="K368" s="459"/>
      <c r="L368" s="459"/>
      <c r="M368" s="459"/>
      <c r="N368" s="459"/>
      <c r="O368" s="459"/>
      <c r="P368" s="459"/>
      <c r="Q368" s="459"/>
      <c r="R368" s="459"/>
      <c r="S368" s="459"/>
      <c r="T368" s="459"/>
      <c r="U368" s="459"/>
      <c r="V368" s="459"/>
      <c r="W368" s="459"/>
      <c r="X368" s="459"/>
      <c r="Y368" s="459"/>
      <c r="Z368" s="459"/>
      <c r="AA368" s="459"/>
      <c r="AB368" s="459"/>
      <c r="AC368" s="459"/>
      <c r="AD368" s="459"/>
      <c r="AE368" s="459"/>
      <c r="AF368" s="459"/>
      <c r="AG368" s="459"/>
      <c r="AH368" s="410"/>
    </row>
    <row r="369" spans="1:34" ht="24" customHeight="1">
      <c r="A369" s="444"/>
      <c r="B369" s="458"/>
      <c r="C369" s="459"/>
      <c r="D369" s="459"/>
      <c r="E369" s="459"/>
      <c r="F369" s="459"/>
      <c r="G369" s="459"/>
      <c r="H369" s="459"/>
      <c r="I369" s="459"/>
      <c r="J369" s="459"/>
      <c r="K369" s="459"/>
      <c r="L369" s="459"/>
      <c r="M369" s="459"/>
      <c r="N369" s="459"/>
      <c r="O369" s="459"/>
      <c r="P369" s="459"/>
      <c r="Q369" s="459"/>
      <c r="R369" s="459"/>
      <c r="S369" s="459"/>
      <c r="T369" s="459"/>
      <c r="U369" s="459"/>
      <c r="V369" s="459"/>
      <c r="W369" s="459"/>
      <c r="X369" s="459"/>
      <c r="Y369" s="459"/>
      <c r="Z369" s="459"/>
      <c r="AA369" s="459"/>
      <c r="AB369" s="459"/>
      <c r="AC369" s="459"/>
      <c r="AD369" s="459"/>
      <c r="AE369" s="459"/>
      <c r="AF369" s="459"/>
      <c r="AG369" s="459"/>
      <c r="AH369" s="410"/>
    </row>
    <row r="370" spans="1:34" ht="24" customHeight="1">
      <c r="A370" s="444"/>
      <c r="B370" s="458"/>
      <c r="C370" s="459"/>
      <c r="D370" s="459"/>
      <c r="E370" s="459"/>
      <c r="F370" s="459"/>
      <c r="G370" s="459"/>
      <c r="H370" s="459"/>
      <c r="I370" s="459"/>
      <c r="J370" s="459"/>
      <c r="K370" s="459"/>
      <c r="L370" s="459"/>
      <c r="M370" s="459"/>
      <c r="N370" s="459"/>
      <c r="O370" s="459"/>
      <c r="P370" s="459"/>
      <c r="Q370" s="459"/>
      <c r="R370" s="459"/>
      <c r="S370" s="459"/>
      <c r="T370" s="459"/>
      <c r="U370" s="459"/>
      <c r="V370" s="459"/>
      <c r="W370" s="459"/>
      <c r="X370" s="459"/>
      <c r="Y370" s="459"/>
      <c r="Z370" s="459"/>
      <c r="AA370" s="459"/>
      <c r="AB370" s="459"/>
      <c r="AC370" s="459"/>
      <c r="AD370" s="459"/>
      <c r="AE370" s="459"/>
      <c r="AF370" s="459"/>
      <c r="AG370" s="459"/>
      <c r="AH370" s="410"/>
    </row>
    <row r="371" spans="1:34" ht="24" customHeight="1">
      <c r="A371" s="444"/>
      <c r="B371" s="458"/>
      <c r="C371" s="459"/>
      <c r="D371" s="459"/>
      <c r="E371" s="459"/>
      <c r="F371" s="459"/>
      <c r="G371" s="459"/>
      <c r="H371" s="459"/>
      <c r="I371" s="459"/>
      <c r="J371" s="459"/>
      <c r="K371" s="459"/>
      <c r="L371" s="459"/>
      <c r="M371" s="459"/>
      <c r="N371" s="459"/>
      <c r="O371" s="459"/>
      <c r="P371" s="459"/>
      <c r="Q371" s="459"/>
      <c r="R371" s="459"/>
      <c r="S371" s="459"/>
      <c r="T371" s="459"/>
      <c r="U371" s="459"/>
      <c r="V371" s="459"/>
      <c r="W371" s="459"/>
      <c r="X371" s="459"/>
      <c r="Y371" s="459"/>
      <c r="Z371" s="459"/>
      <c r="AA371" s="459"/>
      <c r="AB371" s="459"/>
      <c r="AC371" s="459"/>
      <c r="AD371" s="459"/>
      <c r="AE371" s="459"/>
      <c r="AF371" s="459"/>
      <c r="AG371" s="459"/>
      <c r="AH371" s="410"/>
    </row>
    <row r="372" spans="1:34" ht="24" customHeight="1">
      <c r="A372" s="444"/>
      <c r="B372" s="458"/>
      <c r="C372" s="459"/>
      <c r="D372" s="459"/>
      <c r="E372" s="459"/>
      <c r="F372" s="459"/>
      <c r="G372" s="459"/>
      <c r="H372" s="459"/>
      <c r="I372" s="459"/>
      <c r="J372" s="459"/>
      <c r="K372" s="459"/>
      <c r="L372" s="459"/>
      <c r="M372" s="459"/>
      <c r="N372" s="459"/>
      <c r="O372" s="459"/>
      <c r="P372" s="459"/>
      <c r="Q372" s="459"/>
      <c r="R372" s="459"/>
      <c r="S372" s="459"/>
      <c r="T372" s="459"/>
      <c r="U372" s="459"/>
      <c r="V372" s="459"/>
      <c r="W372" s="459"/>
      <c r="X372" s="459"/>
      <c r="Y372" s="459"/>
      <c r="Z372" s="459"/>
      <c r="AA372" s="459"/>
      <c r="AB372" s="459"/>
      <c r="AC372" s="459"/>
      <c r="AD372" s="459"/>
      <c r="AE372" s="459"/>
      <c r="AF372" s="459"/>
      <c r="AG372" s="459"/>
      <c r="AH372" s="410"/>
    </row>
    <row r="373" spans="1:34" ht="24" customHeight="1">
      <c r="A373" s="444"/>
      <c r="B373" s="458"/>
      <c r="C373" s="459"/>
      <c r="D373" s="459"/>
      <c r="E373" s="459"/>
      <c r="F373" s="459"/>
      <c r="G373" s="459"/>
      <c r="H373" s="459"/>
      <c r="I373" s="459"/>
      <c r="J373" s="459"/>
      <c r="K373" s="459"/>
      <c r="L373" s="459"/>
      <c r="M373" s="459"/>
      <c r="N373" s="459"/>
      <c r="O373" s="459"/>
      <c r="P373" s="459"/>
      <c r="Q373" s="459"/>
      <c r="R373" s="459"/>
      <c r="S373" s="459"/>
      <c r="T373" s="459"/>
      <c r="U373" s="459"/>
      <c r="V373" s="459"/>
      <c r="W373" s="459"/>
      <c r="X373" s="459"/>
      <c r="Y373" s="459"/>
      <c r="Z373" s="459"/>
      <c r="AA373" s="459"/>
      <c r="AB373" s="459"/>
      <c r="AC373" s="459"/>
      <c r="AD373" s="459"/>
      <c r="AE373" s="459"/>
      <c r="AF373" s="459"/>
      <c r="AG373" s="459"/>
      <c r="AH373" s="410"/>
    </row>
    <row r="374" spans="1:34" ht="23.1" customHeight="1">
      <c r="A374" s="477"/>
      <c r="B374" s="477"/>
      <c r="C374" s="410"/>
      <c r="D374" s="410"/>
      <c r="E374" s="410"/>
      <c r="F374" s="410"/>
      <c r="G374" s="410"/>
      <c r="H374" s="410"/>
      <c r="I374" s="410"/>
      <c r="J374" s="410"/>
      <c r="K374" s="410"/>
      <c r="L374" s="410"/>
      <c r="M374" s="410"/>
      <c r="N374" s="410"/>
      <c r="O374" s="410"/>
      <c r="P374" s="410"/>
      <c r="Q374" s="410"/>
      <c r="R374" s="410"/>
      <c r="S374" s="410"/>
      <c r="T374" s="410"/>
      <c r="U374" s="410"/>
      <c r="V374" s="410"/>
      <c r="W374" s="410"/>
      <c r="X374" s="410"/>
      <c r="Y374" s="410"/>
      <c r="Z374" s="410"/>
      <c r="AA374" s="410"/>
      <c r="AB374" s="410"/>
      <c r="AC374" s="410"/>
      <c r="AD374" s="410"/>
      <c r="AE374" s="410"/>
      <c r="AF374" s="410"/>
      <c r="AG374" s="410"/>
      <c r="AH374" s="410"/>
    </row>
    <row r="375" spans="1:34" ht="20.100000000000001" customHeight="1">
      <c r="A375" s="410"/>
      <c r="B375" s="410"/>
      <c r="C375" s="410"/>
      <c r="D375" s="410"/>
      <c r="E375" s="410"/>
      <c r="F375" s="410"/>
      <c r="G375" s="410"/>
      <c r="H375" s="410"/>
      <c r="I375" s="410"/>
      <c r="J375" s="410"/>
      <c r="K375" s="410"/>
      <c r="L375" s="410"/>
      <c r="M375" s="410"/>
      <c r="N375" s="410"/>
      <c r="O375" s="410"/>
      <c r="P375" s="410"/>
      <c r="Q375" s="410"/>
      <c r="R375" s="410"/>
      <c r="S375" s="410"/>
      <c r="T375" s="410"/>
      <c r="U375" s="410"/>
      <c r="V375" s="410"/>
      <c r="W375" s="410"/>
      <c r="X375" s="410"/>
      <c r="Y375" s="410"/>
      <c r="Z375" s="410"/>
      <c r="AA375" s="410"/>
      <c r="AB375" s="410"/>
      <c r="AC375" s="410"/>
      <c r="AD375" s="410"/>
      <c r="AE375" s="410"/>
      <c r="AF375" s="410"/>
      <c r="AG375" s="410"/>
      <c r="AH375" s="410"/>
    </row>
    <row r="376" spans="1:34" ht="20.100000000000001" customHeight="1">
      <c r="A376" s="168"/>
      <c r="B376" s="168"/>
      <c r="C376" s="168"/>
      <c r="D376" s="168"/>
      <c r="E376" s="168"/>
      <c r="F376" s="168"/>
      <c r="G376" s="168"/>
      <c r="H376" s="168"/>
      <c r="I376" s="416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8"/>
      <c r="U376" s="168"/>
      <c r="V376" s="469"/>
      <c r="W376" s="279"/>
      <c r="X376" s="279"/>
      <c r="Y376" s="279"/>
      <c r="Z376" s="279"/>
      <c r="AA376" s="279"/>
      <c r="AB376" s="279"/>
      <c r="AC376" s="279"/>
      <c r="AD376" s="279"/>
      <c r="AE376" s="168"/>
      <c r="AF376" s="168"/>
      <c r="AG376" s="168"/>
      <c r="AH376" s="445"/>
    </row>
    <row r="377" spans="1:34" ht="20.100000000000001" customHeight="1">
      <c r="A377" s="168"/>
      <c r="B377" s="168"/>
      <c r="C377" s="168"/>
      <c r="D377" s="168"/>
      <c r="E377" s="168"/>
      <c r="F377" s="168"/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470"/>
      <c r="W377" s="471"/>
      <c r="X377" s="471"/>
      <c r="Y377" s="471"/>
      <c r="Z377" s="471"/>
      <c r="AA377" s="471"/>
      <c r="AB377" s="471"/>
      <c r="AC377" s="471"/>
      <c r="AD377" s="471"/>
      <c r="AE377" s="168"/>
      <c r="AF377" s="168"/>
      <c r="AG377" s="168"/>
      <c r="AH377" s="445"/>
    </row>
    <row r="378" spans="1:34" ht="20.100000000000001" customHeight="1">
      <c r="A378" s="168"/>
      <c r="B378" s="168"/>
      <c r="C378" s="168"/>
      <c r="D378" s="168"/>
      <c r="E378" s="168"/>
      <c r="F378" s="168"/>
      <c r="G378" s="168"/>
      <c r="H378" s="168"/>
      <c r="I378" s="168"/>
      <c r="J378" s="168"/>
      <c r="K378" s="168"/>
      <c r="L378" s="168"/>
      <c r="M378" s="168"/>
      <c r="N378" s="168"/>
      <c r="O378" s="168"/>
      <c r="P378" s="168"/>
      <c r="Q378" s="168"/>
      <c r="R378" s="168"/>
      <c r="S378" s="168"/>
      <c r="T378" s="168"/>
      <c r="U378" s="168"/>
      <c r="V378" s="460"/>
      <c r="W378" s="444"/>
      <c r="X378" s="444"/>
      <c r="Y378" s="444"/>
      <c r="Z378" s="444"/>
      <c r="AA378" s="444"/>
      <c r="AB378" s="444"/>
      <c r="AC378" s="444"/>
      <c r="AD378" s="444"/>
      <c r="AE378" s="168"/>
      <c r="AF378" s="168"/>
      <c r="AG378" s="168"/>
      <c r="AH378" s="445"/>
    </row>
    <row r="379" spans="1:34" ht="20.100000000000001" customHeight="1">
      <c r="A379" s="168"/>
      <c r="B379" s="168"/>
      <c r="C379" s="168"/>
      <c r="D379" s="168"/>
      <c r="E379" s="168"/>
      <c r="F379" s="168"/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8"/>
      <c r="U379" s="168"/>
      <c r="V379" s="168"/>
      <c r="W379" s="168"/>
      <c r="X379" s="168"/>
      <c r="Y379" s="168"/>
      <c r="Z379" s="168"/>
      <c r="AA379" s="168"/>
      <c r="AB379" s="168"/>
      <c r="AC379" s="168"/>
      <c r="AD379" s="168"/>
      <c r="AE379" s="168"/>
      <c r="AF379" s="168"/>
      <c r="AG379" s="168"/>
      <c r="AH379" s="445"/>
    </row>
    <row r="380" spans="1:34" ht="20.100000000000001" customHeight="1">
      <c r="A380" s="168"/>
      <c r="B380" s="168"/>
      <c r="C380" s="168"/>
      <c r="D380" s="168"/>
      <c r="E380" s="168"/>
      <c r="F380" s="168"/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8"/>
      <c r="U380" s="168"/>
      <c r="V380" s="472"/>
      <c r="W380" s="472"/>
      <c r="X380" s="472"/>
      <c r="Y380" s="472"/>
      <c r="Z380" s="472"/>
      <c r="AA380" s="472"/>
      <c r="AB380" s="472"/>
      <c r="AC380" s="472"/>
      <c r="AD380" s="472"/>
      <c r="AE380" s="168"/>
      <c r="AF380" s="168"/>
      <c r="AG380" s="168"/>
      <c r="AH380" s="445"/>
    </row>
    <row r="381" spans="1:34" ht="20.100000000000001" customHeight="1">
      <c r="A381" s="168"/>
      <c r="B381" s="168"/>
      <c r="C381" s="168"/>
      <c r="D381" s="168"/>
      <c r="E381" s="168"/>
      <c r="F381" s="168"/>
      <c r="G381" s="168"/>
      <c r="H381" s="168"/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V381" s="473"/>
      <c r="W381" s="473"/>
      <c r="X381" s="473"/>
      <c r="Y381" s="473"/>
      <c r="Z381" s="473"/>
      <c r="AA381" s="473"/>
      <c r="AB381" s="473"/>
      <c r="AC381" s="473"/>
      <c r="AD381" s="473"/>
      <c r="AE381" s="168"/>
      <c r="AF381" s="168"/>
      <c r="AG381" s="168"/>
      <c r="AH381" s="445"/>
    </row>
    <row r="382" spans="1:34" ht="20.100000000000001" customHeight="1">
      <c r="A382" s="168"/>
      <c r="B382" s="168"/>
      <c r="C382" s="168"/>
      <c r="D382" s="168"/>
      <c r="E382" s="168"/>
      <c r="F382" s="168"/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461"/>
      <c r="W382" s="461"/>
      <c r="X382" s="461"/>
      <c r="Y382" s="461"/>
      <c r="Z382" s="461"/>
      <c r="AA382" s="461"/>
      <c r="AB382" s="461"/>
      <c r="AC382" s="461"/>
      <c r="AD382" s="461"/>
      <c r="AE382" s="168"/>
      <c r="AF382" s="168"/>
      <c r="AG382" s="168"/>
      <c r="AH382" s="445"/>
    </row>
    <row r="383" spans="1:34" ht="20.100000000000001" customHeight="1">
      <c r="A383" s="475"/>
      <c r="B383" s="475"/>
      <c r="C383" s="475"/>
      <c r="D383" s="475"/>
      <c r="E383" s="475"/>
      <c r="F383" s="475"/>
      <c r="G383" s="475"/>
      <c r="H383" s="475"/>
      <c r="I383" s="475"/>
      <c r="J383" s="475"/>
      <c r="K383" s="475"/>
      <c r="L383" s="475"/>
      <c r="M383" s="475"/>
      <c r="N383" s="475"/>
      <c r="O383" s="475"/>
      <c r="P383" s="475"/>
      <c r="Q383" s="475"/>
      <c r="R383" s="475"/>
      <c r="S383" s="475"/>
      <c r="T383" s="475"/>
      <c r="U383" s="475"/>
      <c r="V383" s="475"/>
      <c r="W383" s="475"/>
      <c r="X383" s="475"/>
      <c r="Y383" s="475"/>
      <c r="Z383" s="475"/>
      <c r="AA383" s="475"/>
      <c r="AB383" s="475"/>
      <c r="AC383" s="475"/>
      <c r="AD383" s="475"/>
      <c r="AE383" s="475"/>
      <c r="AF383" s="475"/>
      <c r="AG383" s="475"/>
      <c r="AH383" s="475"/>
    </row>
    <row r="384" spans="1:34" ht="20.100000000000001" customHeight="1">
      <c r="A384" s="476"/>
      <c r="B384" s="476"/>
      <c r="C384" s="476"/>
      <c r="D384" s="476"/>
      <c r="E384" s="476"/>
      <c r="F384" s="476"/>
      <c r="G384" s="476"/>
      <c r="H384" s="476"/>
      <c r="I384" s="476"/>
      <c r="J384" s="476"/>
      <c r="K384" s="476"/>
      <c r="L384" s="476"/>
      <c r="M384" s="476"/>
      <c r="N384" s="476"/>
      <c r="O384" s="476"/>
      <c r="P384" s="476"/>
      <c r="Q384" s="476"/>
      <c r="R384" s="476"/>
      <c r="S384" s="476"/>
      <c r="T384" s="476"/>
      <c r="U384" s="476"/>
      <c r="V384" s="476"/>
      <c r="W384" s="476"/>
      <c r="X384" s="476"/>
      <c r="Y384" s="476"/>
      <c r="Z384" s="476"/>
      <c r="AA384" s="476"/>
      <c r="AB384" s="476"/>
      <c r="AC384" s="476"/>
      <c r="AD384" s="476"/>
      <c r="AE384" s="476"/>
      <c r="AF384" s="476"/>
      <c r="AG384" s="476"/>
      <c r="AH384" s="476"/>
    </row>
    <row r="385" spans="1:34" ht="20.100000000000001" customHeight="1">
      <c r="A385" s="424"/>
      <c r="B385" s="424"/>
      <c r="C385" s="424"/>
      <c r="D385" s="424"/>
      <c r="E385" s="424"/>
      <c r="F385" s="424"/>
      <c r="G385" s="424"/>
      <c r="H385" s="424"/>
      <c r="I385" s="424"/>
      <c r="J385" s="424"/>
      <c r="K385" s="424"/>
      <c r="L385" s="424"/>
      <c r="M385" s="424"/>
      <c r="N385" s="424"/>
      <c r="O385" s="424"/>
      <c r="P385" s="424"/>
      <c r="Q385" s="424"/>
      <c r="R385" s="424"/>
      <c r="S385" s="424"/>
      <c r="T385" s="424"/>
      <c r="U385" s="424"/>
      <c r="V385" s="424"/>
      <c r="W385" s="424"/>
      <c r="X385" s="424"/>
      <c r="Y385" s="424"/>
      <c r="Z385" s="424"/>
      <c r="AA385" s="424"/>
      <c r="AB385" s="424"/>
      <c r="AC385" s="424"/>
      <c r="AD385" s="424"/>
      <c r="AE385" s="424"/>
      <c r="AF385" s="424"/>
      <c r="AG385" s="424"/>
      <c r="AH385" s="424"/>
    </row>
    <row r="386" spans="1:34" ht="20.100000000000001" customHeight="1">
      <c r="A386" s="151"/>
      <c r="B386" s="452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1"/>
      <c r="Z386" s="151"/>
      <c r="AA386" s="151"/>
      <c r="AB386" s="151"/>
      <c r="AC386" s="151"/>
      <c r="AD386" s="151"/>
      <c r="AE386" s="453"/>
      <c r="AF386" s="454"/>
      <c r="AG386" s="151"/>
      <c r="AH386" s="151"/>
    </row>
    <row r="387" spans="1:34" ht="20.100000000000001" customHeight="1">
      <c r="A387" s="424"/>
      <c r="B387" s="455"/>
      <c r="C387" s="456"/>
      <c r="D387" s="151"/>
      <c r="E387" s="151"/>
      <c r="F387" s="151"/>
      <c r="G387" s="151"/>
      <c r="H387" s="151"/>
      <c r="I387" s="151"/>
      <c r="J387" s="151"/>
      <c r="K387" s="151"/>
      <c r="L387" s="151"/>
      <c r="M387" s="151"/>
      <c r="N387" s="151"/>
      <c r="O387" s="151"/>
      <c r="P387" s="151"/>
      <c r="Q387" s="151"/>
      <c r="R387" s="151"/>
      <c r="S387" s="151"/>
      <c r="T387" s="151"/>
      <c r="U387" s="151"/>
      <c r="V387" s="151"/>
      <c r="W387" s="151"/>
      <c r="X387" s="151"/>
      <c r="Y387" s="151"/>
      <c r="Z387" s="151"/>
      <c r="AA387" s="151"/>
      <c r="AB387" s="151"/>
      <c r="AC387" s="151"/>
      <c r="AD387" s="151"/>
      <c r="AE387" s="151"/>
      <c r="AF387" s="151"/>
      <c r="AG387" s="151"/>
      <c r="AH387" s="151"/>
    </row>
    <row r="388" spans="1:34" ht="20.100000000000001" customHeight="1">
      <c r="A388" s="468"/>
      <c r="B388" s="468"/>
      <c r="C388" s="477"/>
      <c r="D388" s="477"/>
      <c r="E388" s="477"/>
      <c r="F388" s="477"/>
      <c r="G388" s="477"/>
      <c r="H388" s="477"/>
      <c r="I388" s="477"/>
      <c r="J388" s="477"/>
      <c r="K388" s="477"/>
      <c r="L388" s="477"/>
      <c r="M388" s="477"/>
      <c r="N388" s="477"/>
      <c r="O388" s="477"/>
      <c r="P388" s="477"/>
      <c r="Q388" s="477"/>
      <c r="R388" s="477"/>
      <c r="S388" s="477"/>
      <c r="T388" s="477"/>
      <c r="U388" s="477"/>
      <c r="V388" s="477"/>
      <c r="W388" s="477"/>
      <c r="X388" s="477"/>
      <c r="Y388" s="477"/>
      <c r="Z388" s="477"/>
      <c r="AA388" s="477"/>
      <c r="AB388" s="477"/>
      <c r="AC388" s="477"/>
      <c r="AD388" s="477"/>
      <c r="AE388" s="477"/>
      <c r="AF388" s="477"/>
      <c r="AG388" s="477"/>
      <c r="AH388" s="477"/>
    </row>
    <row r="389" spans="1:34" ht="20.100000000000001" customHeight="1">
      <c r="A389" s="468"/>
      <c r="B389" s="468"/>
      <c r="C389" s="410"/>
      <c r="D389" s="410"/>
      <c r="E389" s="410"/>
      <c r="F389" s="410"/>
      <c r="G389" s="410"/>
      <c r="H389" s="410"/>
      <c r="I389" s="410"/>
      <c r="J389" s="410"/>
      <c r="K389" s="410"/>
      <c r="L389" s="410"/>
      <c r="M389" s="410"/>
      <c r="N389" s="410"/>
      <c r="O389" s="410"/>
      <c r="P389" s="410"/>
      <c r="Q389" s="410"/>
      <c r="R389" s="410"/>
      <c r="S389" s="410"/>
      <c r="T389" s="410"/>
      <c r="U389" s="410"/>
      <c r="V389" s="410"/>
      <c r="W389" s="410"/>
      <c r="X389" s="410"/>
      <c r="Y389" s="410"/>
      <c r="Z389" s="410"/>
      <c r="AA389" s="410"/>
      <c r="AB389" s="410"/>
      <c r="AC389" s="410"/>
      <c r="AD389" s="410"/>
      <c r="AE389" s="410"/>
      <c r="AF389" s="410"/>
      <c r="AG389" s="410"/>
      <c r="AH389" s="460"/>
    </row>
    <row r="390" spans="1:34" ht="24" customHeight="1">
      <c r="A390" s="444"/>
      <c r="B390" s="457"/>
      <c r="C390" s="444"/>
      <c r="D390" s="444"/>
      <c r="E390" s="444"/>
      <c r="F390" s="444"/>
      <c r="G390" s="444"/>
      <c r="H390" s="444"/>
      <c r="I390" s="444"/>
      <c r="J390" s="444"/>
      <c r="K390" s="444"/>
      <c r="L390" s="444"/>
      <c r="M390" s="444"/>
      <c r="N390" s="444"/>
      <c r="O390" s="444"/>
      <c r="P390" s="444"/>
      <c r="Q390" s="444"/>
      <c r="R390" s="444"/>
      <c r="S390" s="444"/>
      <c r="T390" s="444"/>
      <c r="U390" s="444"/>
      <c r="V390" s="444"/>
      <c r="W390" s="444"/>
      <c r="X390" s="444"/>
      <c r="Y390" s="444"/>
      <c r="Z390" s="444"/>
      <c r="AA390" s="444"/>
      <c r="AB390" s="444"/>
      <c r="AC390" s="444"/>
      <c r="AD390" s="444"/>
      <c r="AE390" s="444"/>
      <c r="AF390" s="444"/>
      <c r="AG390" s="444"/>
      <c r="AH390" s="410"/>
    </row>
    <row r="391" spans="1:34" ht="24" customHeight="1">
      <c r="A391" s="444"/>
      <c r="B391" s="457"/>
      <c r="C391" s="444"/>
      <c r="D391" s="444"/>
      <c r="E391" s="444"/>
      <c r="F391" s="444"/>
      <c r="G391" s="444"/>
      <c r="H391" s="444"/>
      <c r="I391" s="444"/>
      <c r="J391" s="444"/>
      <c r="K391" s="444"/>
      <c r="L391" s="444"/>
      <c r="M391" s="444"/>
      <c r="N391" s="444"/>
      <c r="O391" s="444"/>
      <c r="P391" s="444"/>
      <c r="Q391" s="444"/>
      <c r="R391" s="444"/>
      <c r="S391" s="444"/>
      <c r="T391" s="444"/>
      <c r="U391" s="444"/>
      <c r="V391" s="444"/>
      <c r="W391" s="444"/>
      <c r="X391" s="444"/>
      <c r="Y391" s="444"/>
      <c r="Z391" s="444"/>
      <c r="AA391" s="444"/>
      <c r="AB391" s="444"/>
      <c r="AC391" s="444"/>
      <c r="AD391" s="444"/>
      <c r="AE391" s="444"/>
      <c r="AF391" s="444"/>
      <c r="AG391" s="444"/>
      <c r="AH391" s="410"/>
    </row>
    <row r="392" spans="1:34" ht="24" customHeight="1">
      <c r="A392" s="444"/>
      <c r="B392" s="458"/>
      <c r="C392" s="444"/>
      <c r="D392" s="444"/>
      <c r="E392" s="444"/>
      <c r="F392" s="444"/>
      <c r="G392" s="444"/>
      <c r="H392" s="444"/>
      <c r="I392" s="444"/>
      <c r="J392" s="444"/>
      <c r="K392" s="444"/>
      <c r="L392" s="444"/>
      <c r="M392" s="444"/>
      <c r="N392" s="444"/>
      <c r="O392" s="444"/>
      <c r="P392" s="444"/>
      <c r="Q392" s="444"/>
      <c r="R392" s="444"/>
      <c r="S392" s="444"/>
      <c r="T392" s="444"/>
      <c r="U392" s="444"/>
      <c r="V392" s="444"/>
      <c r="W392" s="444"/>
      <c r="X392" s="444"/>
      <c r="Y392" s="444"/>
      <c r="Z392" s="444"/>
      <c r="AA392" s="444"/>
      <c r="AB392" s="444"/>
      <c r="AC392" s="444"/>
      <c r="AD392" s="444"/>
      <c r="AE392" s="444"/>
      <c r="AF392" s="444"/>
      <c r="AG392" s="444"/>
      <c r="AH392" s="410"/>
    </row>
    <row r="393" spans="1:34" ht="24" customHeight="1">
      <c r="A393" s="444"/>
      <c r="B393" s="457"/>
      <c r="C393" s="444"/>
      <c r="D393" s="444"/>
      <c r="E393" s="444"/>
      <c r="F393" s="444"/>
      <c r="G393" s="444"/>
      <c r="H393" s="444"/>
      <c r="I393" s="444"/>
      <c r="J393" s="444"/>
      <c r="K393" s="444"/>
      <c r="L393" s="444"/>
      <c r="M393" s="444"/>
      <c r="N393" s="444"/>
      <c r="O393" s="444"/>
      <c r="P393" s="444"/>
      <c r="Q393" s="444"/>
      <c r="R393" s="444"/>
      <c r="S393" s="444"/>
      <c r="T393" s="444"/>
      <c r="U393" s="444"/>
      <c r="V393" s="444"/>
      <c r="W393" s="444"/>
      <c r="X393" s="444"/>
      <c r="Y393" s="444"/>
      <c r="Z393" s="444"/>
      <c r="AA393" s="444"/>
      <c r="AB393" s="444"/>
      <c r="AC393" s="444"/>
      <c r="AD393" s="444"/>
      <c r="AE393" s="444"/>
      <c r="AF393" s="444"/>
      <c r="AG393" s="444"/>
      <c r="AH393" s="410"/>
    </row>
    <row r="394" spans="1:34" ht="24" customHeight="1">
      <c r="A394" s="444"/>
      <c r="B394" s="457"/>
      <c r="C394" s="444"/>
      <c r="D394" s="444"/>
      <c r="E394" s="444"/>
      <c r="F394" s="444"/>
      <c r="G394" s="444"/>
      <c r="H394" s="444"/>
      <c r="I394" s="444"/>
      <c r="J394" s="444"/>
      <c r="K394" s="444"/>
      <c r="L394" s="444"/>
      <c r="M394" s="444"/>
      <c r="N394" s="444"/>
      <c r="O394" s="444"/>
      <c r="P394" s="444"/>
      <c r="Q394" s="444"/>
      <c r="R394" s="444"/>
      <c r="S394" s="444"/>
      <c r="T394" s="444"/>
      <c r="U394" s="444"/>
      <c r="V394" s="444"/>
      <c r="W394" s="444"/>
      <c r="X394" s="444"/>
      <c r="Y394" s="444"/>
      <c r="Z394" s="444"/>
      <c r="AA394" s="444"/>
      <c r="AB394" s="444"/>
      <c r="AC394" s="444"/>
      <c r="AD394" s="444"/>
      <c r="AE394" s="444"/>
      <c r="AF394" s="444"/>
      <c r="AG394" s="444"/>
      <c r="AH394" s="410"/>
    </row>
    <row r="395" spans="1:34" ht="24" customHeight="1">
      <c r="A395" s="444"/>
      <c r="B395" s="457"/>
      <c r="C395" s="444"/>
      <c r="D395" s="444"/>
      <c r="E395" s="444"/>
      <c r="F395" s="444"/>
      <c r="G395" s="444"/>
      <c r="H395" s="444"/>
      <c r="I395" s="444"/>
      <c r="J395" s="444"/>
      <c r="K395" s="444"/>
      <c r="L395" s="444"/>
      <c r="M395" s="444"/>
      <c r="N395" s="444"/>
      <c r="O395" s="444"/>
      <c r="P395" s="444"/>
      <c r="Q395" s="444"/>
      <c r="R395" s="444"/>
      <c r="S395" s="444"/>
      <c r="T395" s="444"/>
      <c r="U395" s="444"/>
      <c r="V395" s="444"/>
      <c r="W395" s="444"/>
      <c r="X395" s="444"/>
      <c r="Y395" s="444"/>
      <c r="Z395" s="444"/>
      <c r="AA395" s="444"/>
      <c r="AB395" s="444"/>
      <c r="AC395" s="444"/>
      <c r="AD395" s="444"/>
      <c r="AE395" s="444"/>
      <c r="AF395" s="444"/>
      <c r="AG395" s="444"/>
      <c r="AH395" s="410"/>
    </row>
    <row r="396" spans="1:34" ht="24" customHeight="1">
      <c r="A396" s="444"/>
      <c r="B396" s="458"/>
      <c r="C396" s="444"/>
      <c r="D396" s="444"/>
      <c r="E396" s="444"/>
      <c r="F396" s="444"/>
      <c r="G396" s="444"/>
      <c r="H396" s="444"/>
      <c r="I396" s="444"/>
      <c r="J396" s="444"/>
      <c r="K396" s="444"/>
      <c r="L396" s="444"/>
      <c r="M396" s="444"/>
      <c r="N396" s="444"/>
      <c r="O396" s="444"/>
      <c r="P396" s="444"/>
      <c r="Q396" s="444"/>
      <c r="R396" s="444"/>
      <c r="S396" s="444"/>
      <c r="T396" s="444"/>
      <c r="U396" s="444"/>
      <c r="V396" s="444"/>
      <c r="W396" s="444"/>
      <c r="X396" s="444"/>
      <c r="Y396" s="444"/>
      <c r="Z396" s="444"/>
      <c r="AA396" s="444"/>
      <c r="AB396" s="444"/>
      <c r="AC396" s="444"/>
      <c r="AD396" s="444"/>
      <c r="AE396" s="444"/>
      <c r="AF396" s="444"/>
      <c r="AG396" s="444"/>
      <c r="AH396" s="410"/>
    </row>
    <row r="397" spans="1:34" ht="24" customHeight="1">
      <c r="A397" s="444"/>
      <c r="B397" s="458"/>
      <c r="C397" s="459"/>
      <c r="D397" s="459"/>
      <c r="E397" s="459"/>
      <c r="F397" s="459"/>
      <c r="G397" s="459"/>
      <c r="H397" s="459"/>
      <c r="I397" s="459"/>
      <c r="J397" s="459"/>
      <c r="K397" s="459"/>
      <c r="L397" s="459"/>
      <c r="M397" s="459"/>
      <c r="N397" s="459"/>
      <c r="O397" s="459"/>
      <c r="P397" s="459"/>
      <c r="Q397" s="459"/>
      <c r="R397" s="459"/>
      <c r="S397" s="459"/>
      <c r="T397" s="459"/>
      <c r="U397" s="459"/>
      <c r="V397" s="459"/>
      <c r="W397" s="459"/>
      <c r="X397" s="459"/>
      <c r="Y397" s="459"/>
      <c r="Z397" s="459"/>
      <c r="AA397" s="459"/>
      <c r="AB397" s="459"/>
      <c r="AC397" s="459"/>
      <c r="AD397" s="459"/>
      <c r="AE397" s="459"/>
      <c r="AF397" s="459"/>
      <c r="AG397" s="459"/>
      <c r="AH397" s="410"/>
    </row>
    <row r="398" spans="1:34" ht="24" customHeight="1">
      <c r="A398" s="444"/>
      <c r="B398" s="458"/>
      <c r="C398" s="459"/>
      <c r="D398" s="459"/>
      <c r="E398" s="459"/>
      <c r="F398" s="459"/>
      <c r="G398" s="459"/>
      <c r="H398" s="459"/>
      <c r="I398" s="459"/>
      <c r="J398" s="459"/>
      <c r="K398" s="459"/>
      <c r="L398" s="459"/>
      <c r="M398" s="459"/>
      <c r="N398" s="459"/>
      <c r="O398" s="459"/>
      <c r="P398" s="459"/>
      <c r="Q398" s="459"/>
      <c r="R398" s="459"/>
      <c r="S398" s="459"/>
      <c r="T398" s="459"/>
      <c r="U398" s="459"/>
      <c r="V398" s="459"/>
      <c r="W398" s="459"/>
      <c r="X398" s="459"/>
      <c r="Y398" s="459"/>
      <c r="Z398" s="459"/>
      <c r="AA398" s="459"/>
      <c r="AB398" s="459"/>
      <c r="AC398" s="459"/>
      <c r="AD398" s="459"/>
      <c r="AE398" s="459"/>
      <c r="AF398" s="459"/>
      <c r="AG398" s="459"/>
      <c r="AH398" s="410"/>
    </row>
    <row r="399" spans="1:34" ht="24" customHeight="1">
      <c r="A399" s="444"/>
      <c r="B399" s="458"/>
      <c r="C399" s="459"/>
      <c r="D399" s="459"/>
      <c r="E399" s="459"/>
      <c r="F399" s="459"/>
      <c r="G399" s="459"/>
      <c r="H399" s="459"/>
      <c r="I399" s="459"/>
      <c r="J399" s="459"/>
      <c r="K399" s="459"/>
      <c r="L399" s="459"/>
      <c r="M399" s="459"/>
      <c r="N399" s="459"/>
      <c r="O399" s="459"/>
      <c r="P399" s="459"/>
      <c r="Q399" s="459"/>
      <c r="R399" s="459"/>
      <c r="S399" s="459"/>
      <c r="T399" s="459"/>
      <c r="U399" s="459"/>
      <c r="V399" s="459"/>
      <c r="W399" s="459"/>
      <c r="X399" s="459"/>
      <c r="Y399" s="459"/>
      <c r="Z399" s="459"/>
      <c r="AA399" s="459"/>
      <c r="AB399" s="459"/>
      <c r="AC399" s="459"/>
      <c r="AD399" s="459"/>
      <c r="AE399" s="459"/>
      <c r="AF399" s="459"/>
      <c r="AG399" s="459"/>
      <c r="AH399" s="410"/>
    </row>
    <row r="400" spans="1:34" ht="24" customHeight="1">
      <c r="A400" s="444"/>
      <c r="B400" s="458"/>
      <c r="C400" s="459"/>
      <c r="D400" s="459"/>
      <c r="E400" s="459"/>
      <c r="F400" s="459"/>
      <c r="G400" s="459"/>
      <c r="H400" s="459"/>
      <c r="I400" s="459"/>
      <c r="J400" s="459"/>
      <c r="K400" s="459"/>
      <c r="L400" s="459"/>
      <c r="M400" s="459"/>
      <c r="N400" s="459"/>
      <c r="O400" s="459"/>
      <c r="P400" s="459"/>
      <c r="Q400" s="459"/>
      <c r="R400" s="459"/>
      <c r="S400" s="459"/>
      <c r="T400" s="459"/>
      <c r="U400" s="459"/>
      <c r="V400" s="459"/>
      <c r="W400" s="459"/>
      <c r="X400" s="459"/>
      <c r="Y400" s="459"/>
      <c r="Z400" s="459"/>
      <c r="AA400" s="459"/>
      <c r="AB400" s="459"/>
      <c r="AC400" s="459"/>
      <c r="AD400" s="459"/>
      <c r="AE400" s="459"/>
      <c r="AF400" s="459"/>
      <c r="AG400" s="459"/>
      <c r="AH400" s="410"/>
    </row>
    <row r="401" spans="1:35" ht="24" customHeight="1">
      <c r="A401" s="444"/>
      <c r="B401" s="458"/>
      <c r="C401" s="459"/>
      <c r="D401" s="459"/>
      <c r="E401" s="459"/>
      <c r="F401" s="459"/>
      <c r="G401" s="459"/>
      <c r="H401" s="459"/>
      <c r="I401" s="459"/>
      <c r="J401" s="459"/>
      <c r="K401" s="459"/>
      <c r="L401" s="459"/>
      <c r="M401" s="459"/>
      <c r="N401" s="459"/>
      <c r="O401" s="459"/>
      <c r="P401" s="459"/>
      <c r="Q401" s="459"/>
      <c r="R401" s="459"/>
      <c r="S401" s="459"/>
      <c r="T401" s="459"/>
      <c r="U401" s="459"/>
      <c r="V401" s="459"/>
      <c r="W401" s="459"/>
      <c r="X401" s="459"/>
      <c r="Y401" s="459"/>
      <c r="Z401" s="459"/>
      <c r="AA401" s="459"/>
      <c r="AB401" s="459"/>
      <c r="AC401" s="459"/>
      <c r="AD401" s="459"/>
      <c r="AE401" s="459"/>
      <c r="AF401" s="459"/>
      <c r="AG401" s="459"/>
      <c r="AH401" s="410"/>
    </row>
    <row r="402" spans="1:35" ht="24" customHeight="1">
      <c r="A402" s="444"/>
      <c r="B402" s="458"/>
      <c r="C402" s="459"/>
      <c r="D402" s="459"/>
      <c r="E402" s="459"/>
      <c r="F402" s="459"/>
      <c r="G402" s="459"/>
      <c r="H402" s="459"/>
      <c r="I402" s="459"/>
      <c r="J402" s="459"/>
      <c r="K402" s="459"/>
      <c r="L402" s="459"/>
      <c r="M402" s="459"/>
      <c r="N402" s="459"/>
      <c r="O402" s="459"/>
      <c r="P402" s="459"/>
      <c r="Q402" s="459"/>
      <c r="R402" s="459"/>
      <c r="S402" s="459"/>
      <c r="T402" s="459"/>
      <c r="U402" s="459"/>
      <c r="V402" s="459"/>
      <c r="W402" s="459"/>
      <c r="X402" s="459"/>
      <c r="Y402" s="459"/>
      <c r="Z402" s="459"/>
      <c r="AA402" s="459"/>
      <c r="AB402" s="459"/>
      <c r="AC402" s="459"/>
      <c r="AD402" s="459"/>
      <c r="AE402" s="459"/>
      <c r="AF402" s="459"/>
      <c r="AG402" s="459"/>
      <c r="AH402" s="410"/>
    </row>
    <row r="403" spans="1:35" ht="24" customHeight="1">
      <c r="A403" s="444"/>
      <c r="B403" s="458"/>
      <c r="C403" s="459"/>
      <c r="D403" s="459"/>
      <c r="E403" s="459"/>
      <c r="F403" s="459"/>
      <c r="G403" s="459"/>
      <c r="H403" s="459"/>
      <c r="I403" s="459"/>
      <c r="J403" s="459"/>
      <c r="K403" s="459"/>
      <c r="L403" s="459"/>
      <c r="M403" s="459"/>
      <c r="N403" s="459"/>
      <c r="O403" s="459"/>
      <c r="P403" s="459"/>
      <c r="Q403" s="459"/>
      <c r="R403" s="459"/>
      <c r="S403" s="459"/>
      <c r="T403" s="459"/>
      <c r="U403" s="459"/>
      <c r="V403" s="459"/>
      <c r="W403" s="459"/>
      <c r="X403" s="459"/>
      <c r="Y403" s="459"/>
      <c r="Z403" s="459"/>
      <c r="AA403" s="459"/>
      <c r="AB403" s="459"/>
      <c r="AC403" s="459"/>
      <c r="AD403" s="459"/>
      <c r="AE403" s="459"/>
      <c r="AF403" s="459"/>
      <c r="AG403" s="459"/>
      <c r="AH403" s="410"/>
    </row>
    <row r="404" spans="1:35" ht="24" customHeight="1">
      <c r="A404" s="444"/>
      <c r="B404" s="458"/>
      <c r="C404" s="459"/>
      <c r="D404" s="459"/>
      <c r="E404" s="459"/>
      <c r="F404" s="459"/>
      <c r="G404" s="459"/>
      <c r="H404" s="459"/>
      <c r="I404" s="459"/>
      <c r="J404" s="459"/>
      <c r="K404" s="459"/>
      <c r="L404" s="459"/>
      <c r="M404" s="459"/>
      <c r="N404" s="459"/>
      <c r="O404" s="459"/>
      <c r="P404" s="459"/>
      <c r="Q404" s="459"/>
      <c r="R404" s="459"/>
      <c r="S404" s="459"/>
      <c r="T404" s="459"/>
      <c r="U404" s="459"/>
      <c r="V404" s="459"/>
      <c r="W404" s="459"/>
      <c r="X404" s="459"/>
      <c r="Y404" s="459"/>
      <c r="Z404" s="459"/>
      <c r="AA404" s="459"/>
      <c r="AB404" s="459"/>
      <c r="AC404" s="459"/>
      <c r="AD404" s="459"/>
      <c r="AE404" s="459"/>
      <c r="AF404" s="459"/>
      <c r="AG404" s="459"/>
      <c r="AH404" s="410"/>
    </row>
    <row r="405" spans="1:35" ht="24" customHeight="1">
      <c r="A405" s="444"/>
      <c r="B405" s="458"/>
      <c r="C405" s="459"/>
      <c r="D405" s="459"/>
      <c r="E405" s="459"/>
      <c r="F405" s="459"/>
      <c r="G405" s="459"/>
      <c r="H405" s="459"/>
      <c r="I405" s="459"/>
      <c r="J405" s="459"/>
      <c r="K405" s="459"/>
      <c r="L405" s="459"/>
      <c r="M405" s="459"/>
      <c r="N405" s="459"/>
      <c r="O405" s="459"/>
      <c r="P405" s="459"/>
      <c r="Q405" s="459"/>
      <c r="R405" s="459"/>
      <c r="S405" s="459"/>
      <c r="T405" s="459"/>
      <c r="U405" s="459"/>
      <c r="V405" s="459"/>
      <c r="W405" s="459"/>
      <c r="X405" s="459"/>
      <c r="Y405" s="459"/>
      <c r="Z405" s="459"/>
      <c r="AA405" s="459"/>
      <c r="AB405" s="459"/>
      <c r="AC405" s="459"/>
      <c r="AD405" s="459"/>
      <c r="AE405" s="459"/>
      <c r="AF405" s="459"/>
      <c r="AG405" s="459"/>
      <c r="AH405" s="410"/>
    </row>
    <row r="406" spans="1:35" ht="23.1" customHeight="1">
      <c r="A406" s="477"/>
      <c r="B406" s="477"/>
      <c r="C406" s="410"/>
      <c r="D406" s="410"/>
      <c r="E406" s="410"/>
      <c r="F406" s="410"/>
      <c r="G406" s="410"/>
      <c r="H406" s="410"/>
      <c r="I406" s="410"/>
      <c r="J406" s="410"/>
      <c r="K406" s="410"/>
      <c r="L406" s="410"/>
      <c r="M406" s="410"/>
      <c r="N406" s="410"/>
      <c r="O406" s="410"/>
      <c r="P406" s="410"/>
      <c r="Q406" s="410"/>
      <c r="R406" s="410"/>
      <c r="S406" s="410"/>
      <c r="T406" s="410"/>
      <c r="U406" s="410"/>
      <c r="V406" s="410"/>
      <c r="W406" s="410"/>
      <c r="X406" s="410"/>
      <c r="Y406" s="410"/>
      <c r="Z406" s="410"/>
      <c r="AA406" s="410"/>
      <c r="AB406" s="410"/>
      <c r="AC406" s="410"/>
      <c r="AD406" s="410"/>
      <c r="AE406" s="410"/>
      <c r="AF406" s="410"/>
      <c r="AG406" s="410"/>
      <c r="AH406" s="410"/>
      <c r="AI406" s="428">
        <f>SUM(AH9+AH86+AH118+AH150+AH182+AH214+AH246+AH278+AH310+AH342+AH374+AH406)</f>
        <v>640</v>
      </c>
    </row>
    <row r="407" spans="1:35" ht="20.100000000000001" customHeight="1">
      <c r="A407" s="410"/>
      <c r="B407" s="410"/>
      <c r="C407" s="410"/>
      <c r="D407" s="410"/>
      <c r="E407" s="410"/>
      <c r="F407" s="410"/>
      <c r="G407" s="410"/>
      <c r="H407" s="410"/>
      <c r="I407" s="410"/>
      <c r="J407" s="410"/>
      <c r="K407" s="410"/>
      <c r="L407" s="410"/>
      <c r="M407" s="410"/>
      <c r="N407" s="410"/>
      <c r="O407" s="410"/>
      <c r="P407" s="410"/>
      <c r="Q407" s="410"/>
      <c r="R407" s="410"/>
      <c r="S407" s="410"/>
      <c r="T407" s="410"/>
      <c r="U407" s="410"/>
      <c r="V407" s="410"/>
      <c r="W407" s="410"/>
      <c r="X407" s="410"/>
      <c r="Y407" s="410"/>
      <c r="Z407" s="410"/>
      <c r="AA407" s="410"/>
      <c r="AB407" s="410"/>
      <c r="AC407" s="410"/>
      <c r="AD407" s="410"/>
      <c r="AE407" s="410"/>
      <c r="AF407" s="410"/>
      <c r="AG407" s="410"/>
      <c r="AH407" s="410"/>
      <c r="AI407" s="429">
        <v>3429</v>
      </c>
    </row>
    <row r="408" spans="1:35" ht="20.100000000000001" customHeight="1">
      <c r="A408" s="168"/>
      <c r="B408" s="168"/>
      <c r="C408" s="168"/>
      <c r="D408" s="168"/>
      <c r="E408" s="168"/>
      <c r="F408" s="168"/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8"/>
      <c r="U408" s="168"/>
      <c r="V408" s="469"/>
      <c r="W408" s="279"/>
      <c r="X408" s="279"/>
      <c r="Y408" s="279"/>
      <c r="Z408" s="279"/>
      <c r="AA408" s="279"/>
      <c r="AB408" s="279"/>
      <c r="AC408" s="279"/>
      <c r="AD408" s="279"/>
      <c r="AE408" s="168"/>
      <c r="AF408" s="168"/>
      <c r="AG408" s="168"/>
      <c r="AH408" s="445"/>
      <c r="AI408">
        <f>SUM(AI406:AI407)</f>
        <v>4069</v>
      </c>
    </row>
    <row r="409" spans="1:35" ht="20.100000000000001" customHeight="1">
      <c r="A409" s="168"/>
      <c r="B409" s="168"/>
      <c r="C409" s="168"/>
      <c r="D409" s="168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470"/>
      <c r="W409" s="471"/>
      <c r="X409" s="471"/>
      <c r="Y409" s="471"/>
      <c r="Z409" s="471"/>
      <c r="AA409" s="471"/>
      <c r="AB409" s="471"/>
      <c r="AC409" s="471"/>
      <c r="AD409" s="471"/>
      <c r="AE409" s="168"/>
      <c r="AF409" s="168"/>
      <c r="AG409" s="168"/>
      <c r="AH409" s="445"/>
    </row>
    <row r="410" spans="1:35" ht="20.100000000000001" customHeight="1">
      <c r="A410" s="168"/>
      <c r="B410" s="168"/>
      <c r="C410" s="168"/>
      <c r="D410" s="168"/>
      <c r="E410" s="168"/>
      <c r="F410" s="168"/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460"/>
      <c r="W410" s="444"/>
      <c r="X410" s="444"/>
      <c r="Y410" s="444"/>
      <c r="Z410" s="444"/>
      <c r="AA410" s="444"/>
      <c r="AB410" s="444"/>
      <c r="AC410" s="444"/>
      <c r="AD410" s="444"/>
      <c r="AE410" s="168"/>
      <c r="AF410" s="168"/>
      <c r="AG410" s="168"/>
      <c r="AH410" s="445"/>
    </row>
    <row r="411" spans="1:35" ht="19.5" customHeight="1">
      <c r="A411" s="168"/>
      <c r="B411" s="168"/>
      <c r="C411" s="168"/>
      <c r="D411" s="168"/>
      <c r="E411" s="168"/>
      <c r="F411" s="168"/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  <c r="Y411" s="168"/>
      <c r="Z411" s="168"/>
      <c r="AA411" s="168"/>
      <c r="AB411" s="168"/>
      <c r="AC411" s="168"/>
      <c r="AD411" s="168"/>
      <c r="AE411" s="168"/>
      <c r="AF411" s="168"/>
      <c r="AG411" s="168"/>
      <c r="AH411" s="445"/>
    </row>
    <row r="412" spans="1:35" ht="20.100000000000001" customHeight="1">
      <c r="A412" s="168"/>
      <c r="B412" s="168"/>
      <c r="C412" s="168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  <c r="V412" s="472"/>
      <c r="W412" s="472"/>
      <c r="X412" s="472"/>
      <c r="Y412" s="472"/>
      <c r="Z412" s="472"/>
      <c r="AA412" s="472"/>
      <c r="AB412" s="472"/>
      <c r="AC412" s="472"/>
      <c r="AD412" s="472"/>
      <c r="AE412" s="168"/>
      <c r="AF412" s="168"/>
      <c r="AG412" s="168"/>
      <c r="AH412" s="445"/>
    </row>
    <row r="413" spans="1:35" ht="20.100000000000001" customHeight="1">
      <c r="A413" s="168"/>
      <c r="B413" s="168"/>
      <c r="C413" s="168"/>
      <c r="D413" s="168"/>
      <c r="E413" s="168"/>
      <c r="F413" s="168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68"/>
      <c r="R413" s="168"/>
      <c r="S413" s="168"/>
      <c r="T413" s="168"/>
      <c r="U413" s="168"/>
      <c r="V413" s="473"/>
      <c r="W413" s="473"/>
      <c r="X413" s="473"/>
      <c r="Y413" s="473"/>
      <c r="Z413" s="473"/>
      <c r="AA413" s="473"/>
      <c r="AB413" s="473"/>
      <c r="AC413" s="473"/>
      <c r="AD413" s="473"/>
      <c r="AE413" s="168"/>
      <c r="AF413" s="168"/>
      <c r="AG413" s="168"/>
      <c r="AH413" s="445"/>
    </row>
    <row r="414" spans="1:35" ht="20.100000000000001" customHeight="1">
      <c r="A414" s="168"/>
      <c r="B414" s="168"/>
      <c r="C414" s="168"/>
      <c r="D414" s="168"/>
      <c r="E414" s="168"/>
      <c r="F414" s="168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  <c r="V414" s="461"/>
      <c r="W414" s="461"/>
      <c r="X414" s="461"/>
      <c r="Y414" s="461"/>
      <c r="Z414" s="461"/>
      <c r="AA414" s="461"/>
      <c r="AB414" s="461"/>
      <c r="AC414" s="461"/>
      <c r="AD414" s="461"/>
      <c r="AE414" s="168"/>
      <c r="AF414" s="168"/>
      <c r="AG414" s="168"/>
      <c r="AH414" s="445"/>
    </row>
    <row r="415" spans="1:35" ht="20.100000000000001" customHeight="1">
      <c r="A415" s="475"/>
      <c r="B415" s="475"/>
      <c r="C415" s="475"/>
      <c r="D415" s="475"/>
      <c r="E415" s="475"/>
      <c r="F415" s="475"/>
      <c r="G415" s="475"/>
      <c r="H415" s="475"/>
      <c r="I415" s="475"/>
      <c r="J415" s="475"/>
      <c r="K415" s="475"/>
      <c r="L415" s="475"/>
      <c r="M415" s="475"/>
      <c r="N415" s="475"/>
      <c r="O415" s="475"/>
      <c r="P415" s="475"/>
      <c r="Q415" s="475"/>
      <c r="R415" s="475"/>
      <c r="S415" s="475"/>
      <c r="T415" s="475"/>
      <c r="U415" s="475"/>
      <c r="V415" s="475"/>
      <c r="W415" s="475"/>
      <c r="X415" s="475"/>
      <c r="Y415" s="475"/>
      <c r="Z415" s="475"/>
      <c r="AA415" s="475"/>
      <c r="AB415" s="475"/>
      <c r="AC415" s="475"/>
      <c r="AD415" s="475"/>
      <c r="AE415" s="475"/>
      <c r="AF415" s="475"/>
      <c r="AG415" s="475"/>
      <c r="AH415" s="475"/>
    </row>
    <row r="416" spans="1:35" ht="20.100000000000001" customHeight="1">
      <c r="A416" s="476"/>
      <c r="B416" s="476"/>
      <c r="C416" s="476"/>
      <c r="D416" s="476"/>
      <c r="E416" s="476"/>
      <c r="F416" s="476"/>
      <c r="G416" s="476"/>
      <c r="H416" s="476"/>
      <c r="I416" s="476"/>
      <c r="J416" s="476"/>
      <c r="K416" s="476"/>
      <c r="L416" s="476"/>
      <c r="M416" s="476"/>
      <c r="N416" s="476"/>
      <c r="O416" s="476"/>
      <c r="P416" s="476"/>
      <c r="Q416" s="476"/>
      <c r="R416" s="476"/>
      <c r="S416" s="476"/>
      <c r="T416" s="476"/>
      <c r="U416" s="476"/>
      <c r="V416" s="476"/>
      <c r="W416" s="476"/>
      <c r="X416" s="476"/>
      <c r="Y416" s="476"/>
      <c r="Z416" s="476"/>
      <c r="AA416" s="476"/>
      <c r="AB416" s="476"/>
      <c r="AC416" s="476"/>
      <c r="AD416" s="476"/>
      <c r="AE416" s="476"/>
      <c r="AF416" s="476"/>
      <c r="AG416" s="476"/>
      <c r="AH416" s="476"/>
    </row>
    <row r="417" spans="1:34" ht="20.100000000000001" customHeight="1">
      <c r="A417" s="445"/>
      <c r="B417" s="464"/>
      <c r="C417" s="445"/>
      <c r="D417" s="445"/>
      <c r="E417" s="445"/>
      <c r="F417" s="445"/>
      <c r="G417" s="445"/>
      <c r="H417" s="445"/>
      <c r="I417" s="445"/>
      <c r="J417" s="445"/>
      <c r="K417" s="445"/>
      <c r="L417" s="445"/>
      <c r="M417" s="445"/>
      <c r="N417" s="445"/>
      <c r="O417" s="445"/>
      <c r="P417" s="445"/>
      <c r="Q417" s="445"/>
      <c r="R417" s="445"/>
      <c r="S417" s="445"/>
      <c r="T417" s="445"/>
      <c r="U417" s="445"/>
      <c r="V417" s="445"/>
      <c r="W417" s="445"/>
      <c r="X417" s="445"/>
      <c r="Y417" s="445"/>
      <c r="Z417" s="445"/>
      <c r="AA417" s="445"/>
      <c r="AB417" s="445"/>
      <c r="AC417" s="445"/>
      <c r="AD417" s="445"/>
      <c r="AE417" s="465"/>
      <c r="AF417" s="168"/>
      <c r="AG417" s="445"/>
      <c r="AH417" s="445"/>
    </row>
    <row r="418" spans="1:34" ht="20.100000000000001" customHeight="1">
      <c r="A418" s="444"/>
      <c r="B418" s="466"/>
      <c r="C418" s="444"/>
      <c r="D418" s="445"/>
      <c r="E418" s="445"/>
      <c r="F418" s="445"/>
      <c r="G418" s="445"/>
      <c r="H418" s="445"/>
      <c r="I418" s="445"/>
      <c r="J418" s="445"/>
      <c r="K418" s="445"/>
      <c r="L418" s="445"/>
      <c r="M418" s="445"/>
      <c r="N418" s="445"/>
      <c r="O418" s="445"/>
      <c r="P418" s="445"/>
      <c r="Q418" s="445"/>
      <c r="R418" s="445"/>
      <c r="S418" s="445"/>
      <c r="T418" s="445"/>
      <c r="U418" s="445"/>
      <c r="V418" s="445"/>
      <c r="W418" s="445"/>
      <c r="X418" s="445"/>
      <c r="Y418" s="445"/>
      <c r="Z418" s="445"/>
      <c r="AA418" s="467"/>
      <c r="AB418" s="445"/>
      <c r="AC418" s="445"/>
      <c r="AD418" s="445"/>
      <c r="AE418" s="464"/>
      <c r="AF418" s="464"/>
      <c r="AG418" s="445"/>
      <c r="AH418" s="445"/>
    </row>
    <row r="419" spans="1:34" ht="20.100000000000001" customHeight="1">
      <c r="A419" s="468"/>
      <c r="B419" s="468"/>
      <c r="C419" s="477"/>
      <c r="D419" s="477"/>
      <c r="E419" s="477"/>
      <c r="F419" s="477"/>
      <c r="G419" s="477"/>
      <c r="H419" s="477"/>
      <c r="I419" s="477"/>
      <c r="J419" s="477"/>
      <c r="K419" s="477"/>
      <c r="L419" s="477"/>
      <c r="M419" s="477"/>
      <c r="N419" s="477"/>
      <c r="O419" s="477"/>
      <c r="P419" s="477"/>
      <c r="Q419" s="477"/>
      <c r="R419" s="477"/>
      <c r="S419" s="477"/>
      <c r="T419" s="477"/>
      <c r="U419" s="477"/>
      <c r="V419" s="477"/>
      <c r="W419" s="477"/>
      <c r="X419" s="477"/>
      <c r="Y419" s="477"/>
      <c r="Z419" s="477"/>
      <c r="AA419" s="477"/>
      <c r="AB419" s="477"/>
      <c r="AC419" s="477"/>
      <c r="AD419" s="477"/>
      <c r="AE419" s="477"/>
      <c r="AF419" s="477"/>
      <c r="AG419" s="477"/>
      <c r="AH419" s="477"/>
    </row>
    <row r="420" spans="1:34" ht="20.100000000000001" customHeight="1">
      <c r="A420" s="468"/>
      <c r="B420" s="468"/>
      <c r="C420" s="410"/>
      <c r="D420" s="410"/>
      <c r="E420" s="410"/>
      <c r="F420" s="410"/>
      <c r="G420" s="410"/>
      <c r="H420" s="410"/>
      <c r="I420" s="410"/>
      <c r="J420" s="410"/>
      <c r="K420" s="410"/>
      <c r="L420" s="410"/>
      <c r="M420" s="410"/>
      <c r="N420" s="410"/>
      <c r="O420" s="410"/>
      <c r="P420" s="410"/>
      <c r="Q420" s="410"/>
      <c r="R420" s="410"/>
      <c r="S420" s="410"/>
      <c r="T420" s="410"/>
      <c r="U420" s="410"/>
      <c r="V420" s="410"/>
      <c r="W420" s="410"/>
      <c r="X420" s="410"/>
      <c r="Y420" s="410"/>
      <c r="Z420" s="410"/>
      <c r="AA420" s="410"/>
      <c r="AB420" s="410"/>
      <c r="AC420" s="410"/>
      <c r="AD420" s="410"/>
      <c r="AE420" s="410"/>
      <c r="AF420" s="410"/>
      <c r="AG420" s="410"/>
      <c r="AH420" s="410"/>
    </row>
    <row r="421" spans="1:34" ht="24" customHeight="1">
      <c r="A421" s="444"/>
      <c r="B421" s="457"/>
      <c r="C421" s="444"/>
      <c r="D421" s="444"/>
      <c r="E421" s="444"/>
      <c r="F421" s="444"/>
      <c r="G421" s="444"/>
      <c r="H421" s="444"/>
      <c r="I421" s="444"/>
      <c r="J421" s="444"/>
      <c r="K421" s="444"/>
      <c r="L421" s="444"/>
      <c r="M421" s="444"/>
      <c r="N421" s="444"/>
      <c r="O421" s="444"/>
      <c r="P421" s="444"/>
      <c r="Q421" s="444"/>
      <c r="R421" s="444"/>
      <c r="S421" s="444"/>
      <c r="T421" s="444"/>
      <c r="U421" s="444"/>
      <c r="V421" s="444"/>
      <c r="W421" s="444"/>
      <c r="X421" s="444"/>
      <c r="Y421" s="444"/>
      <c r="Z421" s="444"/>
      <c r="AA421" s="444"/>
      <c r="AB421" s="444"/>
      <c r="AC421" s="444"/>
      <c r="AD421" s="444"/>
      <c r="AE421" s="444"/>
      <c r="AF421" s="444"/>
      <c r="AG421" s="444"/>
      <c r="AH421" s="445"/>
    </row>
    <row r="422" spans="1:34" ht="24" customHeight="1">
      <c r="A422" s="444"/>
      <c r="B422" s="457"/>
      <c r="C422" s="444"/>
      <c r="D422" s="444"/>
      <c r="E422" s="444"/>
      <c r="F422" s="444"/>
      <c r="G422" s="444"/>
      <c r="H422" s="444"/>
      <c r="I422" s="444"/>
      <c r="J422" s="444"/>
      <c r="K422" s="444"/>
      <c r="L422" s="444"/>
      <c r="M422" s="444"/>
      <c r="N422" s="444"/>
      <c r="O422" s="444"/>
      <c r="P422" s="444"/>
      <c r="Q422" s="444"/>
      <c r="R422" s="444"/>
      <c r="S422" s="444"/>
      <c r="T422" s="444"/>
      <c r="U422" s="444"/>
      <c r="V422" s="444"/>
      <c r="W422" s="444"/>
      <c r="X422" s="444"/>
      <c r="Y422" s="444"/>
      <c r="Z422" s="444"/>
      <c r="AA422" s="444"/>
      <c r="AB422" s="444"/>
      <c r="AC422" s="444"/>
      <c r="AD422" s="444"/>
      <c r="AE422" s="444"/>
      <c r="AF422" s="444"/>
      <c r="AG422" s="444"/>
      <c r="AH422" s="445"/>
    </row>
    <row r="423" spans="1:34" ht="24" customHeight="1">
      <c r="A423" s="444"/>
      <c r="B423" s="458"/>
      <c r="C423" s="444"/>
      <c r="D423" s="444"/>
      <c r="E423" s="444"/>
      <c r="F423" s="444"/>
      <c r="G423" s="444"/>
      <c r="H423" s="444"/>
      <c r="I423" s="444"/>
      <c r="J423" s="444"/>
      <c r="K423" s="444"/>
      <c r="L423" s="444"/>
      <c r="M423" s="444"/>
      <c r="N423" s="444"/>
      <c r="O423" s="444"/>
      <c r="P423" s="444"/>
      <c r="Q423" s="444"/>
      <c r="R423" s="444"/>
      <c r="S423" s="444"/>
      <c r="T423" s="444"/>
      <c r="U423" s="444"/>
      <c r="V423" s="444"/>
      <c r="W423" s="444"/>
      <c r="X423" s="444"/>
      <c r="Y423" s="444"/>
      <c r="Z423" s="444"/>
      <c r="AA423" s="444"/>
      <c r="AB423" s="444"/>
      <c r="AC423" s="444"/>
      <c r="AD423" s="444"/>
      <c r="AE423" s="444"/>
      <c r="AF423" s="444"/>
      <c r="AG423" s="444"/>
      <c r="AH423" s="445"/>
    </row>
    <row r="424" spans="1:34" ht="24" customHeight="1">
      <c r="A424" s="444"/>
      <c r="B424" s="457"/>
      <c r="C424" s="444"/>
      <c r="D424" s="444"/>
      <c r="E424" s="444"/>
      <c r="F424" s="444"/>
      <c r="G424" s="444"/>
      <c r="H424" s="444"/>
      <c r="I424" s="444"/>
      <c r="J424" s="444"/>
      <c r="K424" s="444"/>
      <c r="L424" s="444"/>
      <c r="M424" s="444"/>
      <c r="N424" s="444"/>
      <c r="O424" s="444"/>
      <c r="P424" s="444"/>
      <c r="Q424" s="444"/>
      <c r="R424" s="444"/>
      <c r="S424" s="444"/>
      <c r="T424" s="444"/>
      <c r="U424" s="444"/>
      <c r="V424" s="444"/>
      <c r="W424" s="444"/>
      <c r="X424" s="444"/>
      <c r="Y424" s="444"/>
      <c r="Z424" s="444"/>
      <c r="AA424" s="444"/>
      <c r="AB424" s="444"/>
      <c r="AC424" s="444"/>
      <c r="AD424" s="444"/>
      <c r="AE424" s="444"/>
      <c r="AF424" s="444"/>
      <c r="AG424" s="444"/>
      <c r="AH424" s="445"/>
    </row>
    <row r="425" spans="1:34" ht="24" customHeight="1">
      <c r="A425" s="444"/>
      <c r="B425" s="457"/>
      <c r="C425" s="444"/>
      <c r="D425" s="444"/>
      <c r="E425" s="444"/>
      <c r="F425" s="444"/>
      <c r="G425" s="444"/>
      <c r="H425" s="444"/>
      <c r="I425" s="444"/>
      <c r="J425" s="444"/>
      <c r="K425" s="444"/>
      <c r="L425" s="444"/>
      <c r="M425" s="444"/>
      <c r="N425" s="444"/>
      <c r="O425" s="444"/>
      <c r="P425" s="444"/>
      <c r="Q425" s="444"/>
      <c r="R425" s="444"/>
      <c r="S425" s="444"/>
      <c r="T425" s="444"/>
      <c r="U425" s="444"/>
      <c r="V425" s="444"/>
      <c r="W425" s="444"/>
      <c r="X425" s="444"/>
      <c r="Y425" s="444"/>
      <c r="Z425" s="444"/>
      <c r="AA425" s="444"/>
      <c r="AB425" s="444"/>
      <c r="AC425" s="444"/>
      <c r="AD425" s="444"/>
      <c r="AE425" s="444"/>
      <c r="AF425" s="444"/>
      <c r="AG425" s="444"/>
      <c r="AH425" s="445"/>
    </row>
    <row r="426" spans="1:34" ht="24" customHeight="1">
      <c r="A426" s="444"/>
      <c r="B426" s="457"/>
      <c r="C426" s="444"/>
      <c r="D426" s="444"/>
      <c r="E426" s="444"/>
      <c r="F426" s="444"/>
      <c r="G426" s="444"/>
      <c r="H426" s="444"/>
      <c r="I426" s="444"/>
      <c r="J426" s="444"/>
      <c r="K426" s="444"/>
      <c r="L426" s="444"/>
      <c r="M426" s="444"/>
      <c r="N426" s="444"/>
      <c r="O426" s="444"/>
      <c r="P426" s="444"/>
      <c r="Q426" s="444"/>
      <c r="R426" s="444"/>
      <c r="S426" s="444"/>
      <c r="T426" s="444"/>
      <c r="U426" s="444"/>
      <c r="V426" s="444"/>
      <c r="W426" s="444"/>
      <c r="X426" s="444"/>
      <c r="Y426" s="444"/>
      <c r="Z426" s="444"/>
      <c r="AA426" s="444"/>
      <c r="AB426" s="444"/>
      <c r="AC426" s="444"/>
      <c r="AD426" s="444"/>
      <c r="AE426" s="444"/>
      <c r="AF426" s="444"/>
      <c r="AG426" s="444"/>
      <c r="AH426" s="445"/>
    </row>
    <row r="427" spans="1:34" ht="24" customHeight="1">
      <c r="A427" s="444"/>
      <c r="B427" s="458"/>
      <c r="C427" s="444"/>
      <c r="D427" s="444"/>
      <c r="E427" s="444"/>
      <c r="F427" s="444"/>
      <c r="G427" s="444"/>
      <c r="H427" s="444"/>
      <c r="I427" s="444"/>
      <c r="J427" s="444"/>
      <c r="K427" s="444"/>
      <c r="L427" s="444"/>
      <c r="M427" s="444"/>
      <c r="N427" s="444"/>
      <c r="O427" s="444"/>
      <c r="P427" s="444"/>
      <c r="Q427" s="444"/>
      <c r="R427" s="444"/>
      <c r="S427" s="444"/>
      <c r="T427" s="444"/>
      <c r="U427" s="444"/>
      <c r="V427" s="444"/>
      <c r="W427" s="444"/>
      <c r="X427" s="444"/>
      <c r="Y427" s="444"/>
      <c r="Z427" s="444"/>
      <c r="AA427" s="444"/>
      <c r="AB427" s="444"/>
      <c r="AC427" s="444"/>
      <c r="AD427" s="444"/>
      <c r="AE427" s="444"/>
      <c r="AF427" s="444"/>
      <c r="AG427" s="444"/>
      <c r="AH427" s="445"/>
    </row>
    <row r="428" spans="1:34" ht="24" customHeight="1">
      <c r="A428" s="444"/>
      <c r="B428" s="458"/>
      <c r="C428" s="459"/>
      <c r="D428" s="459"/>
      <c r="E428" s="459"/>
      <c r="F428" s="459"/>
      <c r="G428" s="459"/>
      <c r="H428" s="459"/>
      <c r="I428" s="459"/>
      <c r="J428" s="459"/>
      <c r="K428" s="459"/>
      <c r="L428" s="459"/>
      <c r="M428" s="459"/>
      <c r="N428" s="459"/>
      <c r="O428" s="459"/>
      <c r="P428" s="459"/>
      <c r="Q428" s="459"/>
      <c r="R428" s="459"/>
      <c r="S428" s="459"/>
      <c r="T428" s="459"/>
      <c r="U428" s="459"/>
      <c r="V428" s="459"/>
      <c r="W428" s="459"/>
      <c r="X428" s="459"/>
      <c r="Y428" s="459"/>
      <c r="Z428" s="459"/>
      <c r="AA428" s="459"/>
      <c r="AB428" s="459"/>
      <c r="AC428" s="459"/>
      <c r="AD428" s="459"/>
      <c r="AE428" s="459"/>
      <c r="AF428" s="459"/>
      <c r="AG428" s="459"/>
      <c r="AH428" s="445"/>
    </row>
    <row r="429" spans="1:34" ht="24" customHeight="1">
      <c r="A429" s="444"/>
      <c r="B429" s="458"/>
      <c r="C429" s="459"/>
      <c r="D429" s="459"/>
      <c r="E429" s="459"/>
      <c r="F429" s="459"/>
      <c r="G429" s="459"/>
      <c r="H429" s="459"/>
      <c r="I429" s="459"/>
      <c r="J429" s="459"/>
      <c r="K429" s="459"/>
      <c r="L429" s="459"/>
      <c r="M429" s="459"/>
      <c r="N429" s="459"/>
      <c r="O429" s="459"/>
      <c r="P429" s="459"/>
      <c r="Q429" s="459"/>
      <c r="R429" s="459"/>
      <c r="S429" s="459"/>
      <c r="T429" s="459"/>
      <c r="U429" s="459"/>
      <c r="V429" s="459"/>
      <c r="W429" s="459"/>
      <c r="X429" s="459"/>
      <c r="Y429" s="459"/>
      <c r="Z429" s="459"/>
      <c r="AA429" s="459"/>
      <c r="AB429" s="459"/>
      <c r="AC429" s="459"/>
      <c r="AD429" s="459"/>
      <c r="AE429" s="459"/>
      <c r="AF429" s="459"/>
      <c r="AG429" s="459"/>
      <c r="AH429" s="445"/>
    </row>
    <row r="430" spans="1:34" ht="24" customHeight="1">
      <c r="A430" s="444"/>
      <c r="B430" s="458"/>
      <c r="C430" s="459"/>
      <c r="D430" s="459"/>
      <c r="E430" s="459"/>
      <c r="F430" s="459"/>
      <c r="G430" s="459"/>
      <c r="H430" s="459"/>
      <c r="I430" s="459"/>
      <c r="J430" s="459"/>
      <c r="K430" s="459"/>
      <c r="L430" s="459"/>
      <c r="M430" s="459"/>
      <c r="N430" s="459"/>
      <c r="O430" s="459"/>
      <c r="P430" s="459"/>
      <c r="Q430" s="459"/>
      <c r="R430" s="459"/>
      <c r="S430" s="459"/>
      <c r="T430" s="459"/>
      <c r="U430" s="459"/>
      <c r="V430" s="459"/>
      <c r="W430" s="459"/>
      <c r="X430" s="459"/>
      <c r="Y430" s="459"/>
      <c r="Z430" s="459"/>
      <c r="AA430" s="459"/>
      <c r="AB430" s="459"/>
      <c r="AC430" s="459"/>
      <c r="AD430" s="459"/>
      <c r="AE430" s="459"/>
      <c r="AF430" s="459"/>
      <c r="AG430" s="459"/>
      <c r="AH430" s="445"/>
    </row>
    <row r="431" spans="1:34" ht="24" customHeight="1">
      <c r="A431" s="444"/>
      <c r="B431" s="458"/>
      <c r="C431" s="459"/>
      <c r="D431" s="459"/>
      <c r="E431" s="459"/>
      <c r="F431" s="459"/>
      <c r="G431" s="459"/>
      <c r="H431" s="459"/>
      <c r="I431" s="459"/>
      <c r="J431" s="459"/>
      <c r="K431" s="459"/>
      <c r="L431" s="459"/>
      <c r="M431" s="459"/>
      <c r="N431" s="459"/>
      <c r="O431" s="459"/>
      <c r="P431" s="459"/>
      <c r="Q431" s="459"/>
      <c r="R431" s="459"/>
      <c r="S431" s="459"/>
      <c r="T431" s="459"/>
      <c r="U431" s="459"/>
      <c r="V431" s="459"/>
      <c r="W431" s="459"/>
      <c r="X431" s="459"/>
      <c r="Y431" s="459"/>
      <c r="Z431" s="459"/>
      <c r="AA431" s="459"/>
      <c r="AB431" s="459"/>
      <c r="AC431" s="459"/>
      <c r="AD431" s="459"/>
      <c r="AE431" s="459"/>
      <c r="AF431" s="459"/>
      <c r="AG431" s="459"/>
      <c r="AH431" s="445"/>
    </row>
    <row r="432" spans="1:34" ht="24" customHeight="1">
      <c r="A432" s="444"/>
      <c r="B432" s="458"/>
      <c r="C432" s="459"/>
      <c r="D432" s="459"/>
      <c r="E432" s="459"/>
      <c r="F432" s="459"/>
      <c r="G432" s="459"/>
      <c r="H432" s="459"/>
      <c r="I432" s="459"/>
      <c r="J432" s="459"/>
      <c r="K432" s="459"/>
      <c r="L432" s="459"/>
      <c r="M432" s="459"/>
      <c r="N432" s="459"/>
      <c r="O432" s="459"/>
      <c r="P432" s="459"/>
      <c r="Q432" s="459"/>
      <c r="R432" s="459"/>
      <c r="S432" s="459"/>
      <c r="T432" s="459"/>
      <c r="U432" s="459"/>
      <c r="V432" s="459"/>
      <c r="W432" s="459"/>
      <c r="X432" s="459"/>
      <c r="Y432" s="459"/>
      <c r="Z432" s="459"/>
      <c r="AA432" s="459"/>
      <c r="AB432" s="459"/>
      <c r="AC432" s="459"/>
      <c r="AD432" s="459"/>
      <c r="AE432" s="459"/>
      <c r="AF432" s="459"/>
      <c r="AG432" s="459"/>
      <c r="AH432" s="445"/>
    </row>
    <row r="433" spans="1:34" ht="24" customHeight="1">
      <c r="A433" s="444"/>
      <c r="B433" s="458"/>
      <c r="C433" s="459"/>
      <c r="D433" s="459"/>
      <c r="E433" s="459"/>
      <c r="F433" s="459"/>
      <c r="G433" s="459"/>
      <c r="H433" s="459"/>
      <c r="I433" s="459"/>
      <c r="J433" s="459"/>
      <c r="K433" s="459"/>
      <c r="L433" s="459"/>
      <c r="M433" s="459"/>
      <c r="N433" s="459"/>
      <c r="O433" s="459"/>
      <c r="P433" s="459"/>
      <c r="Q433" s="459"/>
      <c r="R433" s="459"/>
      <c r="S433" s="459"/>
      <c r="T433" s="459"/>
      <c r="U433" s="459"/>
      <c r="V433" s="459"/>
      <c r="W433" s="459"/>
      <c r="X433" s="459"/>
      <c r="Y433" s="459"/>
      <c r="Z433" s="459"/>
      <c r="AA433" s="459"/>
      <c r="AB433" s="459"/>
      <c r="AC433" s="459"/>
      <c r="AD433" s="459"/>
      <c r="AE433" s="459"/>
      <c r="AF433" s="459"/>
      <c r="AG433" s="459"/>
      <c r="AH433" s="445"/>
    </row>
    <row r="434" spans="1:34" ht="24" customHeight="1">
      <c r="A434" s="444"/>
      <c r="B434" s="458"/>
      <c r="C434" s="459"/>
      <c r="D434" s="459"/>
      <c r="E434" s="459"/>
      <c r="F434" s="459"/>
      <c r="G434" s="459"/>
      <c r="H434" s="459"/>
      <c r="I434" s="459"/>
      <c r="J434" s="459"/>
      <c r="K434" s="459"/>
      <c r="L434" s="459"/>
      <c r="M434" s="459"/>
      <c r="N434" s="459"/>
      <c r="O434" s="459"/>
      <c r="P434" s="459"/>
      <c r="Q434" s="459"/>
      <c r="R434" s="459"/>
      <c r="S434" s="459"/>
      <c r="T434" s="459"/>
      <c r="U434" s="459"/>
      <c r="V434" s="459"/>
      <c r="W434" s="459"/>
      <c r="X434" s="459"/>
      <c r="Y434" s="459"/>
      <c r="Z434" s="459"/>
      <c r="AA434" s="459"/>
      <c r="AB434" s="459"/>
      <c r="AC434" s="459"/>
      <c r="AD434" s="459"/>
      <c r="AE434" s="459"/>
      <c r="AF434" s="459"/>
      <c r="AG434" s="459"/>
      <c r="AH434" s="445"/>
    </row>
    <row r="435" spans="1:34" ht="24" customHeight="1">
      <c r="A435" s="444"/>
      <c r="B435" s="458"/>
      <c r="C435" s="459"/>
      <c r="D435" s="459"/>
      <c r="E435" s="459"/>
      <c r="F435" s="459"/>
      <c r="G435" s="459"/>
      <c r="H435" s="459"/>
      <c r="I435" s="459"/>
      <c r="J435" s="459"/>
      <c r="K435" s="459"/>
      <c r="L435" s="459"/>
      <c r="M435" s="459"/>
      <c r="N435" s="459"/>
      <c r="O435" s="459"/>
      <c r="P435" s="459"/>
      <c r="Q435" s="459"/>
      <c r="R435" s="459"/>
      <c r="S435" s="459"/>
      <c r="T435" s="459"/>
      <c r="U435" s="459"/>
      <c r="V435" s="459"/>
      <c r="W435" s="459"/>
      <c r="X435" s="459"/>
      <c r="Y435" s="459"/>
      <c r="Z435" s="459"/>
      <c r="AA435" s="459"/>
      <c r="AB435" s="459"/>
      <c r="AC435" s="459"/>
      <c r="AD435" s="459"/>
      <c r="AE435" s="459"/>
      <c r="AF435" s="459"/>
      <c r="AG435" s="459"/>
      <c r="AH435" s="445"/>
    </row>
    <row r="436" spans="1:34" ht="24" customHeight="1">
      <c r="A436" s="444"/>
      <c r="B436" s="458"/>
      <c r="C436" s="459"/>
      <c r="D436" s="459"/>
      <c r="E436" s="459"/>
      <c r="F436" s="459"/>
      <c r="G436" s="459"/>
      <c r="H436" s="459"/>
      <c r="I436" s="459"/>
      <c r="J436" s="459"/>
      <c r="K436" s="459"/>
      <c r="L436" s="459"/>
      <c r="M436" s="459"/>
      <c r="N436" s="459"/>
      <c r="O436" s="459"/>
      <c r="P436" s="459"/>
      <c r="Q436" s="459"/>
      <c r="R436" s="459"/>
      <c r="S436" s="459"/>
      <c r="T436" s="459"/>
      <c r="U436" s="459"/>
      <c r="V436" s="459"/>
      <c r="W436" s="459"/>
      <c r="X436" s="459"/>
      <c r="Y436" s="459"/>
      <c r="Z436" s="459"/>
      <c r="AA436" s="459"/>
      <c r="AB436" s="459"/>
      <c r="AC436" s="459"/>
      <c r="AD436" s="459"/>
      <c r="AE436" s="459"/>
      <c r="AF436" s="459"/>
      <c r="AG436" s="459"/>
      <c r="AH436" s="445"/>
    </row>
    <row r="437" spans="1:34" ht="26.1" customHeight="1">
      <c r="A437" s="477"/>
      <c r="B437" s="477"/>
      <c r="C437" s="168"/>
      <c r="D437" s="168"/>
      <c r="E437" s="168"/>
      <c r="F437" s="168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  <c r="V437" s="168"/>
      <c r="W437" s="168"/>
      <c r="X437" s="168"/>
      <c r="Y437" s="168"/>
      <c r="Z437" s="168"/>
      <c r="AA437" s="168"/>
      <c r="AB437" s="168"/>
      <c r="AC437" s="168"/>
      <c r="AD437" s="168"/>
      <c r="AE437" s="168"/>
      <c r="AF437" s="168"/>
      <c r="AG437" s="168"/>
      <c r="AH437" s="445"/>
    </row>
    <row r="438" spans="1:34" ht="20.100000000000001" customHeight="1">
      <c r="A438" s="168"/>
      <c r="B438" s="168"/>
      <c r="C438" s="168"/>
      <c r="D438" s="168"/>
      <c r="E438" s="168"/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474"/>
      <c r="W438" s="279"/>
      <c r="X438" s="279"/>
      <c r="Y438" s="279"/>
      <c r="Z438" s="279"/>
      <c r="AA438" s="279"/>
      <c r="AB438" s="279"/>
      <c r="AC438" s="279"/>
      <c r="AD438" s="279"/>
      <c r="AE438" s="168"/>
      <c r="AF438" s="168"/>
      <c r="AG438" s="168"/>
      <c r="AH438" s="445"/>
    </row>
    <row r="439" spans="1:34" ht="20.100000000000001" customHeight="1">
      <c r="A439" s="168"/>
      <c r="B439" s="168"/>
      <c r="C439" s="168"/>
      <c r="D439" s="168"/>
      <c r="E439" s="168"/>
      <c r="F439" s="168"/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470"/>
      <c r="W439" s="471"/>
      <c r="X439" s="471"/>
      <c r="Y439" s="471"/>
      <c r="Z439" s="471"/>
      <c r="AA439" s="471"/>
      <c r="AB439" s="471"/>
      <c r="AC439" s="471"/>
      <c r="AD439" s="471"/>
      <c r="AE439" s="168"/>
      <c r="AF439" s="168"/>
      <c r="AG439" s="168"/>
      <c r="AH439" s="445"/>
    </row>
    <row r="440" spans="1:34" ht="20.100000000000001" customHeight="1">
      <c r="A440" s="168"/>
      <c r="B440" s="168"/>
      <c r="C440" s="168"/>
      <c r="D440" s="168"/>
      <c r="E440" s="168"/>
      <c r="F440" s="168"/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  <c r="AA440" s="168"/>
      <c r="AB440" s="168"/>
      <c r="AC440" s="168"/>
      <c r="AD440" s="168"/>
      <c r="AE440" s="168"/>
      <c r="AF440" s="168"/>
      <c r="AG440" s="168"/>
      <c r="AH440" s="445"/>
    </row>
    <row r="441" spans="1:34" ht="20.100000000000001" customHeight="1">
      <c r="A441" s="168"/>
      <c r="B441" s="168"/>
      <c r="C441" s="168"/>
      <c r="D441" s="168"/>
      <c r="E441" s="168"/>
      <c r="F441" s="168"/>
      <c r="G441" s="168"/>
      <c r="H441" s="168"/>
      <c r="I441" s="168"/>
      <c r="J441" s="168"/>
      <c r="K441" s="168"/>
      <c r="L441" s="168"/>
      <c r="M441" s="168"/>
      <c r="N441" s="168"/>
      <c r="O441" s="168"/>
      <c r="P441" s="168"/>
      <c r="Q441" s="168"/>
      <c r="R441" s="168"/>
      <c r="S441" s="168"/>
      <c r="T441" s="168"/>
      <c r="U441" s="168"/>
      <c r="V441" s="472"/>
      <c r="W441" s="472"/>
      <c r="X441" s="472"/>
      <c r="Y441" s="472"/>
      <c r="Z441" s="472"/>
      <c r="AA441" s="472"/>
      <c r="AB441" s="472"/>
      <c r="AC441" s="472"/>
      <c r="AD441" s="472"/>
      <c r="AE441" s="168"/>
      <c r="AF441" s="168"/>
      <c r="AG441" s="168"/>
      <c r="AH441" s="445"/>
    </row>
    <row r="442" spans="1:34" ht="20.100000000000001" customHeight="1">
      <c r="A442" s="168"/>
      <c r="B442" s="168"/>
      <c r="C442" s="168"/>
      <c r="D442" s="168"/>
      <c r="E442" s="168"/>
      <c r="F442" s="168"/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473"/>
      <c r="W442" s="473"/>
      <c r="X442" s="473"/>
      <c r="Y442" s="473"/>
      <c r="Z442" s="473"/>
      <c r="AA442" s="473"/>
      <c r="AB442" s="473"/>
      <c r="AC442" s="473"/>
      <c r="AD442" s="473"/>
      <c r="AE442" s="168"/>
      <c r="AF442" s="168"/>
      <c r="AG442" s="168"/>
      <c r="AH442" s="445"/>
    </row>
    <row r="443" spans="1:34" ht="20.100000000000001" customHeight="1">
      <c r="A443" s="17"/>
      <c r="B443" s="168"/>
      <c r="C443" s="168"/>
      <c r="D443" s="168"/>
      <c r="E443" s="168"/>
      <c r="F443" s="168"/>
      <c r="G443" s="168"/>
      <c r="H443" s="168"/>
      <c r="I443" s="168"/>
      <c r="J443" s="168"/>
      <c r="K443" s="168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271"/>
      <c r="W443" s="271"/>
      <c r="X443" s="271"/>
      <c r="Y443" s="271"/>
      <c r="Z443" s="271"/>
      <c r="AA443" s="271"/>
      <c r="AB443" s="271"/>
      <c r="AC443" s="271"/>
      <c r="AD443" s="271"/>
      <c r="AE443" s="168"/>
      <c r="AF443" s="168"/>
      <c r="AG443" s="168"/>
      <c r="AH443" s="448"/>
    </row>
    <row r="444" spans="1:34" ht="20.100000000000001" customHeight="1">
      <c r="A444" s="17"/>
      <c r="B444" s="168"/>
      <c r="C444" s="168"/>
      <c r="D444" s="168"/>
      <c r="E444" s="168"/>
      <c r="F444" s="168"/>
      <c r="G444" s="168"/>
      <c r="H444" s="168"/>
      <c r="I444" s="168"/>
      <c r="J444" s="168"/>
      <c r="K444" s="168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446"/>
      <c r="W444" s="446"/>
      <c r="X444" s="446"/>
      <c r="Y444" s="446"/>
      <c r="Z444" s="446"/>
      <c r="AA444" s="446"/>
      <c r="AB444" s="446"/>
      <c r="AC444" s="446"/>
      <c r="AD444" s="446"/>
      <c r="AE444" s="168"/>
      <c r="AF444" s="168"/>
      <c r="AG444" s="168"/>
      <c r="AH444" s="448"/>
    </row>
    <row r="445" spans="1:34" ht="20.100000000000001" customHeight="1">
      <c r="A445" s="17"/>
      <c r="B445" s="168"/>
      <c r="C445" s="168"/>
      <c r="D445" s="168"/>
      <c r="E445" s="168"/>
      <c r="F445" s="168"/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446"/>
      <c r="W445" s="446"/>
      <c r="X445" s="446"/>
      <c r="Y445" s="446"/>
      <c r="Z445" s="446"/>
      <c r="AA445" s="446"/>
      <c r="AB445" s="446"/>
      <c r="AC445" s="446"/>
      <c r="AD445" s="446"/>
      <c r="AE445" s="168"/>
      <c r="AF445" s="168"/>
      <c r="AG445" s="168"/>
      <c r="AH445" s="448"/>
    </row>
    <row r="446" spans="1:34" ht="20.100000000000001" customHeight="1">
      <c r="A446" s="17"/>
      <c r="B446" s="168"/>
      <c r="C446" s="168"/>
      <c r="D446" s="168"/>
      <c r="E446" s="168"/>
      <c r="F446" s="168"/>
      <c r="G446" s="168"/>
      <c r="H446" s="168"/>
      <c r="I446" s="168"/>
      <c r="J446" s="168"/>
      <c r="K446" s="168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446"/>
      <c r="W446" s="446"/>
      <c r="X446" s="446"/>
      <c r="Y446" s="446"/>
      <c r="Z446" s="446"/>
      <c r="AA446" s="446"/>
      <c r="AB446" s="446"/>
      <c r="AC446" s="446"/>
      <c r="AD446" s="446"/>
      <c r="AE446" s="168"/>
      <c r="AF446" s="168"/>
      <c r="AG446" s="168"/>
      <c r="AH446" s="448"/>
    </row>
  </sheetData>
  <mergeCells count="20">
    <mergeCell ref="A1:AH1"/>
    <mergeCell ref="A2:AH2"/>
    <mergeCell ref="A5:A6"/>
    <mergeCell ref="B5:B6"/>
    <mergeCell ref="A4:B4"/>
    <mergeCell ref="C5:AG5"/>
    <mergeCell ref="AH5:AH6"/>
    <mergeCell ref="A9:B9"/>
    <mergeCell ref="A37:A38"/>
    <mergeCell ref="B37:B38"/>
    <mergeCell ref="A55:B55"/>
    <mergeCell ref="B33:AH33"/>
    <mergeCell ref="B34:AH34"/>
    <mergeCell ref="B35:AH35"/>
    <mergeCell ref="C37:AG37"/>
    <mergeCell ref="AH37:AH38"/>
    <mergeCell ref="X16:AF16"/>
    <mergeCell ref="X17:AF17"/>
    <mergeCell ref="X20:AF20"/>
    <mergeCell ref="X21:AF21"/>
  </mergeCells>
  <pageMargins left="0.99" right="0.196850393700787" top="0.55000000000000004" bottom="0.196850393700787" header="0.83" footer="0.511811023622047"/>
  <pageSetup paperSize="5" scale="80" orientation="landscape" horizontalDpi="4294967293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A2" sqref="A2:F4"/>
    </sheetView>
  </sheetViews>
  <sheetFormatPr defaultRowHeight="12.75"/>
  <sheetData>
    <row r="2" spans="1:1">
      <c r="A2" s="4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35"/>
  <sheetViews>
    <sheetView tabSelected="1" view="pageBreakPreview" topLeftCell="A19" zoomScale="75" zoomScaleNormal="60" zoomScaleSheetLayoutView="75" workbookViewId="0">
      <selection activeCell="J24" sqref="J24:Q24"/>
    </sheetView>
  </sheetViews>
  <sheetFormatPr defaultRowHeight="12.75"/>
  <cols>
    <col min="1" max="1" width="5.7109375" customWidth="1"/>
    <col min="2" max="2" width="14.7109375" style="50" customWidth="1"/>
    <col min="3" max="4" width="7.7109375" customWidth="1"/>
    <col min="5" max="8" width="8.7109375" customWidth="1"/>
    <col min="9" max="12" width="6.7109375" customWidth="1"/>
    <col min="13" max="18" width="7.7109375" customWidth="1"/>
    <col min="19" max="23" width="8.7109375" customWidth="1"/>
    <col min="24" max="26" width="6.7109375" customWidth="1"/>
    <col min="27" max="27" width="7.7109375" customWidth="1"/>
    <col min="28" max="31" width="8.7109375" customWidth="1"/>
  </cols>
  <sheetData>
    <row r="1" spans="1:31" ht="30" customHeight="1">
      <c r="A1" s="544" t="s">
        <v>437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</row>
    <row r="2" spans="1:31" ht="24.95" customHeight="1">
      <c r="A2" s="545" t="s">
        <v>326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</row>
    <row r="3" spans="1:31" ht="13.5" thickBot="1"/>
    <row r="4" spans="1:31" ht="27.95" customHeight="1" thickBot="1">
      <c r="A4" s="644" t="s">
        <v>14</v>
      </c>
      <c r="B4" s="645" t="s">
        <v>393</v>
      </c>
      <c r="C4" s="546" t="s">
        <v>189</v>
      </c>
      <c r="D4" s="547"/>
      <c r="E4" s="548" t="s">
        <v>445</v>
      </c>
      <c r="F4" s="548"/>
      <c r="G4" s="549" t="s">
        <v>444</v>
      </c>
      <c r="H4" s="550"/>
      <c r="I4" s="554" t="s">
        <v>195</v>
      </c>
      <c r="J4" s="555"/>
      <c r="K4" s="546" t="s">
        <v>194</v>
      </c>
      <c r="L4" s="547"/>
      <c r="M4" s="548" t="s">
        <v>443</v>
      </c>
      <c r="N4" s="548"/>
      <c r="O4" s="546" t="s">
        <v>390</v>
      </c>
      <c r="P4" s="547"/>
      <c r="Q4" s="549" t="s">
        <v>446</v>
      </c>
      <c r="R4" s="550"/>
      <c r="S4" s="549" t="s">
        <v>391</v>
      </c>
      <c r="T4" s="550"/>
      <c r="U4" s="515" t="s">
        <v>185</v>
      </c>
      <c r="V4" s="329" t="s">
        <v>300</v>
      </c>
      <c r="W4" s="515" t="s">
        <v>301</v>
      </c>
      <c r="X4" s="551" t="s">
        <v>191</v>
      </c>
      <c r="Y4" s="552"/>
      <c r="Z4" s="553"/>
      <c r="AA4" s="330" t="s">
        <v>392</v>
      </c>
      <c r="AB4" s="556" t="s">
        <v>19</v>
      </c>
      <c r="AC4" s="557"/>
      <c r="AD4" s="558"/>
      <c r="AE4" s="516" t="s">
        <v>195</v>
      </c>
    </row>
    <row r="5" spans="1:31" ht="20.100000000000001" customHeight="1" thickBot="1">
      <c r="A5" s="646"/>
      <c r="B5" s="647" t="s">
        <v>304</v>
      </c>
      <c r="C5" s="648" t="s">
        <v>192</v>
      </c>
      <c r="D5" s="649" t="s">
        <v>193</v>
      </c>
      <c r="E5" s="650" t="s">
        <v>192</v>
      </c>
      <c r="F5" s="651" t="s">
        <v>193</v>
      </c>
      <c r="G5" s="648" t="s">
        <v>192</v>
      </c>
      <c r="H5" s="649" t="s">
        <v>193</v>
      </c>
      <c r="I5" s="650" t="s">
        <v>192</v>
      </c>
      <c r="J5" s="651" t="s">
        <v>193</v>
      </c>
      <c r="K5" s="648" t="s">
        <v>192</v>
      </c>
      <c r="L5" s="649" t="s">
        <v>193</v>
      </c>
      <c r="M5" s="650" t="s">
        <v>192</v>
      </c>
      <c r="N5" s="651" t="s">
        <v>193</v>
      </c>
      <c r="O5" s="648" t="s">
        <v>192</v>
      </c>
      <c r="P5" s="649" t="s">
        <v>193</v>
      </c>
      <c r="Q5" s="650" t="s">
        <v>192</v>
      </c>
      <c r="R5" s="651" t="s">
        <v>193</v>
      </c>
      <c r="S5" s="648" t="s">
        <v>192</v>
      </c>
      <c r="T5" s="649" t="s">
        <v>193</v>
      </c>
      <c r="U5" s="652" t="s">
        <v>192</v>
      </c>
      <c r="V5" s="653" t="s">
        <v>192</v>
      </c>
      <c r="W5" s="652" t="s">
        <v>192</v>
      </c>
      <c r="X5" s="648" t="s">
        <v>467</v>
      </c>
      <c r="Y5" s="654" t="s">
        <v>468</v>
      </c>
      <c r="Z5" s="649" t="s">
        <v>469</v>
      </c>
      <c r="AA5" s="655" t="s">
        <v>192</v>
      </c>
      <c r="AB5" s="331" t="s">
        <v>192</v>
      </c>
      <c r="AC5" s="655" t="s">
        <v>193</v>
      </c>
      <c r="AD5" s="331" t="s">
        <v>332</v>
      </c>
      <c r="AE5" s="656" t="s">
        <v>395</v>
      </c>
    </row>
    <row r="6" spans="1:31" ht="3.95" customHeight="1" thickBot="1">
      <c r="A6" s="657"/>
      <c r="B6" s="332"/>
      <c r="C6" s="658"/>
      <c r="D6" s="659"/>
      <c r="E6" s="658"/>
      <c r="F6" s="659"/>
      <c r="G6" s="658"/>
      <c r="H6" s="659"/>
      <c r="I6" s="658"/>
      <c r="J6" s="659"/>
      <c r="K6" s="658"/>
      <c r="L6" s="659"/>
      <c r="M6" s="658"/>
      <c r="N6" s="659"/>
      <c r="O6" s="658"/>
      <c r="P6" s="659"/>
      <c r="Q6" s="658"/>
      <c r="R6" s="659"/>
      <c r="S6" s="658"/>
      <c r="T6" s="658"/>
      <c r="U6" s="658"/>
      <c r="V6" s="658"/>
      <c r="W6" s="658"/>
      <c r="X6" s="658"/>
      <c r="Y6" s="658"/>
      <c r="Z6" s="659"/>
      <c r="AA6" s="658"/>
      <c r="AB6" s="332"/>
      <c r="AC6" s="332"/>
      <c r="AD6" s="332"/>
      <c r="AE6" s="659"/>
    </row>
    <row r="7" spans="1:31" ht="30" customHeight="1">
      <c r="A7" s="660">
        <v>1</v>
      </c>
      <c r="B7" s="661" t="s">
        <v>317</v>
      </c>
      <c r="C7" s="662">
        <f>+'Rekap-SMK12'!C112</f>
        <v>8</v>
      </c>
      <c r="D7" s="662">
        <f>+'Rekap-SMK12'!C171</f>
        <v>0</v>
      </c>
      <c r="E7" s="662">
        <f>+'Rekap-SMK12'!C113</f>
        <v>9</v>
      </c>
      <c r="F7" s="662">
        <f>+'Rekap-SMK12'!C172</f>
        <v>0</v>
      </c>
      <c r="G7" s="662">
        <f>+'Rekap-SMK12'!C114</f>
        <v>8</v>
      </c>
      <c r="H7" s="662">
        <f>+'Rekap-SMK12'!C173</f>
        <v>0</v>
      </c>
      <c r="I7" s="662">
        <f>+'Rekap-SMK12'!C115</f>
        <v>14</v>
      </c>
      <c r="J7" s="662">
        <f>+'Rekap-SMK12'!C174</f>
        <v>0</v>
      </c>
      <c r="K7" s="662">
        <f>+'Rekap-SMK12'!C116</f>
        <v>16</v>
      </c>
      <c r="L7" s="662">
        <f>+'Rekap-SMK12'!C175</f>
        <v>0</v>
      </c>
      <c r="M7" s="662">
        <f>+'Rekap-SMK12'!C117</f>
        <v>10</v>
      </c>
      <c r="N7" s="662">
        <f>+'Rekap-SMK12'!C176</f>
        <v>0</v>
      </c>
      <c r="O7" s="662">
        <f>+'Rekap-SMK12'!C118</f>
        <v>10</v>
      </c>
      <c r="P7" s="662">
        <f>+'Rekap-SMK12'!C177</f>
        <v>0</v>
      </c>
      <c r="Q7" s="662">
        <f>+'Rekap-SMK12'!C119</f>
        <v>5</v>
      </c>
      <c r="R7" s="662">
        <f>+'Rekap-SMK12'!C178</f>
        <v>0</v>
      </c>
      <c r="S7" s="662">
        <f>+'Rekap-SMK12'!C120</f>
        <v>11</v>
      </c>
      <c r="T7" s="662">
        <f>+'Rekap-SMK12'!C179</f>
        <v>0</v>
      </c>
      <c r="U7" s="662">
        <f>+'Rekap-SMK12'!C105</f>
        <v>207</v>
      </c>
      <c r="V7" s="662">
        <f>+'Rekap-SMK12'!C106</f>
        <v>10</v>
      </c>
      <c r="W7" s="662">
        <f>+'Rekap-SMK12'!C107</f>
        <v>56</v>
      </c>
      <c r="X7" s="662">
        <f>+'Rekap-SMK12'!C108</f>
        <v>9</v>
      </c>
      <c r="Y7" s="662">
        <f>+'Rekap-SMK12'!C109</f>
        <v>8</v>
      </c>
      <c r="Z7" s="662">
        <f>+'Rekap-SMK12'!C110</f>
        <v>7</v>
      </c>
      <c r="AA7" s="662">
        <f>+'Rekap-SMK12'!C111</f>
        <v>4</v>
      </c>
      <c r="AB7" s="662">
        <f>+C7+E7+G7+I7+K7+M7+O7+Q7+S7+U7+V7+W7+X7+Y7+Z7+AA7</f>
        <v>392</v>
      </c>
      <c r="AC7" s="662">
        <f>+D7+F7+H7+J7+L7+N7+P7+R7+T7</f>
        <v>0</v>
      </c>
      <c r="AD7" s="333">
        <f t="shared" ref="AD7:AD18" si="0">+AB7+AC7</f>
        <v>392</v>
      </c>
      <c r="AE7" s="663">
        <f>+'Rekap-SMK12'!C235</f>
        <v>0</v>
      </c>
    </row>
    <row r="8" spans="1:31" ht="30" customHeight="1">
      <c r="A8" s="664">
        <v>2</v>
      </c>
      <c r="B8" s="665" t="s">
        <v>8</v>
      </c>
      <c r="C8" s="666">
        <f>+'Rekap-SMK12'!D112</f>
        <v>12</v>
      </c>
      <c r="D8" s="666">
        <f>+'Rekap-SMK12'!D171</f>
        <v>0</v>
      </c>
      <c r="E8" s="666">
        <f>+'Rekap-SMK12'!D113</f>
        <v>11</v>
      </c>
      <c r="F8" s="666">
        <f>+'Rekap-SMK12'!D172</f>
        <v>0</v>
      </c>
      <c r="G8" s="666">
        <f>+'Rekap-SMK12'!D114</f>
        <v>7</v>
      </c>
      <c r="H8" s="666">
        <f>+'Rekap-SMK12'!D173</f>
        <v>0</v>
      </c>
      <c r="I8" s="666">
        <f>+'Rekap-SMK12'!D115</f>
        <v>10</v>
      </c>
      <c r="J8" s="666">
        <f>+'Rekap-SMK12'!D174</f>
        <v>0</v>
      </c>
      <c r="K8" s="666">
        <f>+'Rekap-SMK12'!D116</f>
        <v>9</v>
      </c>
      <c r="L8" s="666">
        <f>+'Rekap-SMK12'!D175</f>
        <v>0</v>
      </c>
      <c r="M8" s="666">
        <f>+'Rekap-SMK12'!D117</f>
        <v>2</v>
      </c>
      <c r="N8" s="666">
        <f>+'Rekap-SMK12'!D176</f>
        <v>0</v>
      </c>
      <c r="O8" s="666">
        <f>+'Rekap-SMK12'!D118</f>
        <v>5</v>
      </c>
      <c r="P8" s="666">
        <f>+'Rekap-SMK12'!D177</f>
        <v>0</v>
      </c>
      <c r="Q8" s="666">
        <f>+'Rekap-SMK12'!D119</f>
        <v>4</v>
      </c>
      <c r="R8" s="666">
        <f>+'Rekap-SMK12'!D178</f>
        <v>0</v>
      </c>
      <c r="S8" s="666">
        <f>+'Rekap-SMK12'!D120</f>
        <v>7</v>
      </c>
      <c r="T8" s="666">
        <f>+'Rekap-SMK12'!D179</f>
        <v>0</v>
      </c>
      <c r="U8" s="666">
        <f>+'Rekap-SMK12'!D105</f>
        <v>228</v>
      </c>
      <c r="V8" s="666">
        <f>+'Rekap-SMK12'!D106</f>
        <v>15</v>
      </c>
      <c r="W8" s="666">
        <f>+'Rekap-SMK12'!D107</f>
        <v>69</v>
      </c>
      <c r="X8" s="666">
        <f>+'Rekap-SMK12'!D108</f>
        <v>1</v>
      </c>
      <c r="Y8" s="666">
        <f>+'Rekap-SMK12'!D109</f>
        <v>8</v>
      </c>
      <c r="Z8" s="666">
        <f>+'Rekap-SMK12'!D110</f>
        <v>0</v>
      </c>
      <c r="AA8" s="666">
        <f>+'Rekap-SMK12'!D111</f>
        <v>1</v>
      </c>
      <c r="AB8" s="666">
        <f t="shared" ref="AB8:AB17" si="1">+C8+E8+G8+I8+K8+M8+O8+Q8+S8+U8+V8+W8+X8+Y8+Z8+AA8</f>
        <v>389</v>
      </c>
      <c r="AC8" s="666">
        <f t="shared" ref="AC8:AC18" si="2">+D8+F8+H8+J8+L8+N8+P8+R8+T8</f>
        <v>0</v>
      </c>
      <c r="AD8" s="334">
        <f t="shared" si="0"/>
        <v>389</v>
      </c>
      <c r="AE8" s="667">
        <f>+'Rekap-SMK12'!D235</f>
        <v>0</v>
      </c>
    </row>
    <row r="9" spans="1:31" ht="30" customHeight="1">
      <c r="A9" s="664">
        <v>3</v>
      </c>
      <c r="B9" s="665" t="s">
        <v>307</v>
      </c>
      <c r="C9" s="666">
        <f>+'Rekap-SMK12'!E112</f>
        <v>14</v>
      </c>
      <c r="D9" s="666">
        <f>+'Rekap-SMK12'!E171</f>
        <v>0</v>
      </c>
      <c r="E9" s="666">
        <f>+'Rekap-SMK12'!E113</f>
        <v>10</v>
      </c>
      <c r="F9" s="666">
        <f>+'Rekap-SMK12'!E172</f>
        <v>0</v>
      </c>
      <c r="G9" s="666">
        <f>+'Rekap-SMK12'!E114</f>
        <v>8</v>
      </c>
      <c r="H9" s="666">
        <f>+'Rekap-SMK12'!E173</f>
        <v>0</v>
      </c>
      <c r="I9" s="666">
        <f>+'Rekap-SMK12'!E115</f>
        <v>27</v>
      </c>
      <c r="J9" s="666">
        <f>+'Rekap-SMK12'!E174</f>
        <v>0</v>
      </c>
      <c r="K9" s="666">
        <f>+'Rekap-SMK12'!E116</f>
        <v>17</v>
      </c>
      <c r="L9" s="666">
        <f>+'Rekap-SMK12'!E175</f>
        <v>0</v>
      </c>
      <c r="M9" s="666">
        <f>+'Rekap-SMK12'!E117</f>
        <v>15</v>
      </c>
      <c r="N9" s="666">
        <f>+'Rekap-SMK12'!E176</f>
        <v>0</v>
      </c>
      <c r="O9" s="666">
        <f>+'Rekap-SMK12'!E118</f>
        <v>13</v>
      </c>
      <c r="P9" s="666">
        <f>+'Rekap-SMK12'!E177</f>
        <v>0</v>
      </c>
      <c r="Q9" s="666">
        <f>+'Rekap-SMK12'!E119</f>
        <v>5</v>
      </c>
      <c r="R9" s="666">
        <f>+'Rekap-SMK12'!E178</f>
        <v>0</v>
      </c>
      <c r="S9" s="666">
        <f>+'Rekap-SMK12'!E120</f>
        <v>7</v>
      </c>
      <c r="T9" s="666">
        <f>+'Rekap-SMK12'!E179</f>
        <v>0</v>
      </c>
      <c r="U9" s="666">
        <f>+'Rekap-SMK12'!E105</f>
        <v>275</v>
      </c>
      <c r="V9" s="666">
        <f>+'Rekap-SMK12'!E106</f>
        <v>17</v>
      </c>
      <c r="W9" s="666">
        <f>+'Rekap-SMK12'!E107</f>
        <v>101</v>
      </c>
      <c r="X9" s="666">
        <f>+'Rekap-SMK12'!E108</f>
        <v>5</v>
      </c>
      <c r="Y9" s="666">
        <f>+'Rekap-SMK12'!E109</f>
        <v>14</v>
      </c>
      <c r="Z9" s="666">
        <f>+'Rekap-SMK12'!E110</f>
        <v>5</v>
      </c>
      <c r="AA9" s="666">
        <f>+'Rekap-SMK12'!E111</f>
        <v>6</v>
      </c>
      <c r="AB9" s="666">
        <f t="shared" si="1"/>
        <v>539</v>
      </c>
      <c r="AC9" s="666">
        <f t="shared" si="2"/>
        <v>0</v>
      </c>
      <c r="AD9" s="334">
        <f t="shared" si="0"/>
        <v>539</v>
      </c>
      <c r="AE9" s="667">
        <f>+'Rekap-SMK12'!E235</f>
        <v>5</v>
      </c>
    </row>
    <row r="10" spans="1:31" ht="30" customHeight="1">
      <c r="A10" s="664">
        <v>4</v>
      </c>
      <c r="B10" s="665" t="s">
        <v>308</v>
      </c>
      <c r="C10" s="666">
        <f>+'Rekap-SMK12'!F112</f>
        <v>20</v>
      </c>
      <c r="D10" s="666">
        <f>+'Rekap-SMK12'!F171</f>
        <v>0</v>
      </c>
      <c r="E10" s="666">
        <f>+'Rekap-SMK12'!F113</f>
        <v>15</v>
      </c>
      <c r="F10" s="666">
        <f>+'Rekap-SMK12'!F172</f>
        <v>0</v>
      </c>
      <c r="G10" s="666">
        <f>+'Rekap-SMK12'!F114</f>
        <v>16</v>
      </c>
      <c r="H10" s="666">
        <f>+'Rekap-SMK12'!F173</f>
        <v>0</v>
      </c>
      <c r="I10" s="666">
        <f>+'Rekap-SMK12'!F115</f>
        <v>27</v>
      </c>
      <c r="J10" s="666">
        <f>+'Rekap-SMK12'!F174</f>
        <v>0</v>
      </c>
      <c r="K10" s="666">
        <f>+'Rekap-SMK12'!F116</f>
        <v>21</v>
      </c>
      <c r="L10" s="666">
        <f>+'Rekap-SMK12'!F175</f>
        <v>0</v>
      </c>
      <c r="M10" s="666">
        <f>+'Rekap-SMK12'!F117</f>
        <v>13</v>
      </c>
      <c r="N10" s="666">
        <f>+'Rekap-SMK12'!F176</f>
        <v>0</v>
      </c>
      <c r="O10" s="666">
        <f>+'Rekap-SMK12'!F118</f>
        <v>15</v>
      </c>
      <c r="P10" s="666">
        <f>+'Rekap-SMK12'!F177</f>
        <v>0</v>
      </c>
      <c r="Q10" s="666">
        <f>+'Rekap-SMK12'!F119</f>
        <v>16</v>
      </c>
      <c r="R10" s="666">
        <f>+'Rekap-SMK12'!F178</f>
        <v>0</v>
      </c>
      <c r="S10" s="666">
        <f>+'Rekap-SMK12'!F120</f>
        <v>16</v>
      </c>
      <c r="T10" s="666">
        <f>+'Rekap-SMK12'!F179</f>
        <v>0</v>
      </c>
      <c r="U10" s="666">
        <f>+'Rekap-SMK12'!F105</f>
        <v>253</v>
      </c>
      <c r="V10" s="666">
        <f>+'Rekap-SMK12'!F106</f>
        <v>20</v>
      </c>
      <c r="W10" s="666">
        <f>+'Rekap-SMK12'!F107</f>
        <v>85</v>
      </c>
      <c r="X10" s="666">
        <f>+'Rekap-SMK12'!F108</f>
        <v>10</v>
      </c>
      <c r="Y10" s="666">
        <f>+'Rekap-SMK12'!F109</f>
        <v>16</v>
      </c>
      <c r="Z10" s="666">
        <f>+'Rekap-SMK12'!F110</f>
        <v>10</v>
      </c>
      <c r="AA10" s="666">
        <f>+'Rekap-SMK12'!F111</f>
        <v>3</v>
      </c>
      <c r="AB10" s="666">
        <f t="shared" si="1"/>
        <v>556</v>
      </c>
      <c r="AC10" s="666">
        <f t="shared" si="2"/>
        <v>0</v>
      </c>
      <c r="AD10" s="334">
        <f t="shared" si="0"/>
        <v>556</v>
      </c>
      <c r="AE10" s="667">
        <f>+'Rekap-SMK12'!F235</f>
        <v>0</v>
      </c>
    </row>
    <row r="11" spans="1:31" ht="30" customHeight="1">
      <c r="A11" s="664">
        <v>5</v>
      </c>
      <c r="B11" s="665" t="s">
        <v>309</v>
      </c>
      <c r="C11" s="666">
        <f>+'Rekap-SMK12'!G112</f>
        <v>8</v>
      </c>
      <c r="D11" s="666">
        <f>+'Rekap-SMK12'!G171</f>
        <v>0</v>
      </c>
      <c r="E11" s="666">
        <f>+'Rekap-SMK12'!G113</f>
        <v>8</v>
      </c>
      <c r="F11" s="666">
        <f>+'Rekap-SMK12'!G172</f>
        <v>0</v>
      </c>
      <c r="G11" s="666">
        <f>+'Rekap-SMK12'!G114</f>
        <v>5</v>
      </c>
      <c r="H11" s="666">
        <f>+'Rekap-SMK12'!G173</f>
        <v>0</v>
      </c>
      <c r="I11" s="666">
        <f>+'Rekap-SMK12'!G115</f>
        <v>15</v>
      </c>
      <c r="J11" s="666">
        <f>+'Rekap-SMK12'!G174</f>
        <v>0</v>
      </c>
      <c r="K11" s="666">
        <f>+'Rekap-SMK12'!G116</f>
        <v>11</v>
      </c>
      <c r="L11" s="666">
        <f>+'Rekap-SMK12'!G175</f>
        <v>0</v>
      </c>
      <c r="M11" s="666">
        <f>+'Rekap-SMK12'!G117</f>
        <v>8</v>
      </c>
      <c r="N11" s="666">
        <f>+'Rekap-SMK12'!G176</f>
        <v>0</v>
      </c>
      <c r="O11" s="666">
        <f>+'Rekap-SMK12'!G118</f>
        <v>8</v>
      </c>
      <c r="P11" s="666">
        <f>+'Rekap-SMK12'!G177</f>
        <v>0</v>
      </c>
      <c r="Q11" s="666">
        <f>+'Rekap-SMK12'!G119</f>
        <v>7</v>
      </c>
      <c r="R11" s="666">
        <f>+'Rekap-SMK12'!G178</f>
        <v>0</v>
      </c>
      <c r="S11" s="666">
        <f>+'Rekap-SMK12'!G120</f>
        <v>10</v>
      </c>
      <c r="T11" s="666">
        <f>+'Rekap-SMK12'!G179</f>
        <v>0</v>
      </c>
      <c r="U11" s="666">
        <f>+'Rekap-SMK12'!G105</f>
        <v>186</v>
      </c>
      <c r="V11" s="666">
        <f>+'Rekap-SMK12'!G106</f>
        <v>8</v>
      </c>
      <c r="W11" s="666">
        <f>+'Rekap-SMK12'!G107</f>
        <v>64</v>
      </c>
      <c r="X11" s="666">
        <f>+'Rekap-SMK12'!G108</f>
        <v>9</v>
      </c>
      <c r="Y11" s="666">
        <f>+'Rekap-SMK12'!G109</f>
        <v>13</v>
      </c>
      <c r="Z11" s="666">
        <f>+'Rekap-SMK12'!G110</f>
        <v>9</v>
      </c>
      <c r="AA11" s="666">
        <f>+'Rekap-SMK12'!G111</f>
        <v>11</v>
      </c>
      <c r="AB11" s="666">
        <f t="shared" si="1"/>
        <v>380</v>
      </c>
      <c r="AC11" s="666">
        <f t="shared" si="2"/>
        <v>0</v>
      </c>
      <c r="AD11" s="334">
        <f t="shared" si="0"/>
        <v>380</v>
      </c>
      <c r="AE11" s="667">
        <f>+'Rekap-SMK12'!G235</f>
        <v>0</v>
      </c>
    </row>
    <row r="12" spans="1:31" ht="30" customHeight="1">
      <c r="A12" s="664">
        <v>6</v>
      </c>
      <c r="B12" s="665" t="s">
        <v>310</v>
      </c>
      <c r="C12" s="666">
        <f>+'Rekap-SMK12'!H112</f>
        <v>25</v>
      </c>
      <c r="D12" s="666">
        <f>+'Rekap-SMK12'!H171</f>
        <v>0</v>
      </c>
      <c r="E12" s="666">
        <f>+'Rekap-SMK12'!H113</f>
        <v>19</v>
      </c>
      <c r="F12" s="666">
        <f>+'Rekap-SMK12'!H172</f>
        <v>0</v>
      </c>
      <c r="G12" s="666">
        <f>+'Rekap-SMK12'!H114</f>
        <v>24</v>
      </c>
      <c r="H12" s="666">
        <f>+'Rekap-SMK12'!H173</f>
        <v>0</v>
      </c>
      <c r="I12" s="666">
        <f>+'Rekap-SMK12'!H115</f>
        <v>35</v>
      </c>
      <c r="J12" s="666">
        <f>+'Rekap-SMK12'!H174</f>
        <v>0</v>
      </c>
      <c r="K12" s="666">
        <f>+'Rekap-SMK12'!H116</f>
        <v>40</v>
      </c>
      <c r="L12" s="666">
        <f>+'Rekap-SMK12'!H175</f>
        <v>0</v>
      </c>
      <c r="M12" s="666">
        <f>+'Rekap-SMK12'!H117</f>
        <v>21</v>
      </c>
      <c r="N12" s="666">
        <f>+'Rekap-SMK12'!H176</f>
        <v>0</v>
      </c>
      <c r="O12" s="666">
        <f>+'Rekap-SMK12'!H118</f>
        <v>23</v>
      </c>
      <c r="P12" s="666">
        <f>+'Rekap-SMK12'!H177</f>
        <v>0</v>
      </c>
      <c r="Q12" s="666">
        <f>+'Rekap-SMK12'!H119</f>
        <v>15</v>
      </c>
      <c r="R12" s="666">
        <f>+'Rekap-SMK12'!H178</f>
        <v>0</v>
      </c>
      <c r="S12" s="666">
        <f>+'Rekap-SMK12'!H120</f>
        <v>32</v>
      </c>
      <c r="T12" s="666">
        <f>+'Rekap-SMK12'!H179</f>
        <v>0</v>
      </c>
      <c r="U12" s="666">
        <f>+'Rekap-SMK12'!H105</f>
        <v>217</v>
      </c>
      <c r="V12" s="666">
        <f>+'Rekap-SMK12'!H106</f>
        <v>19</v>
      </c>
      <c r="W12" s="666">
        <f>+'Rekap-SMK12'!H107</f>
        <v>132</v>
      </c>
      <c r="X12" s="666">
        <f>+'Rekap-SMK12'!H108</f>
        <v>7</v>
      </c>
      <c r="Y12" s="666">
        <f>+'Rekap-SMK12'!H109</f>
        <v>9</v>
      </c>
      <c r="Z12" s="666">
        <f>+'Rekap-SMK12'!H110</f>
        <v>10</v>
      </c>
      <c r="AA12" s="666">
        <f>+'Rekap-SMK12'!H111</f>
        <v>6</v>
      </c>
      <c r="AB12" s="666">
        <f t="shared" si="1"/>
        <v>634</v>
      </c>
      <c r="AC12" s="666">
        <f t="shared" si="2"/>
        <v>0</v>
      </c>
      <c r="AD12" s="334">
        <f t="shared" si="0"/>
        <v>634</v>
      </c>
      <c r="AE12" s="667">
        <f>+'Rekap-SMK12'!H235</f>
        <v>0</v>
      </c>
    </row>
    <row r="13" spans="1:31" ht="30" customHeight="1">
      <c r="A13" s="664">
        <v>7</v>
      </c>
      <c r="B13" s="665" t="s">
        <v>311</v>
      </c>
      <c r="C13" s="666">
        <f>+'Rekap-SMK12'!I112</f>
        <v>13</v>
      </c>
      <c r="D13" s="666">
        <f>+'Rekap-SMK12'!I171</f>
        <v>0</v>
      </c>
      <c r="E13" s="666">
        <f>+'Rekap-SMK12'!I113</f>
        <v>13</v>
      </c>
      <c r="F13" s="666">
        <f>+'Rekap-SMK12'!I172</f>
        <v>0</v>
      </c>
      <c r="G13" s="666">
        <f>+'Rekap-SMK12'!I114</f>
        <v>15</v>
      </c>
      <c r="H13" s="666">
        <f>+'Rekap-SMK12'!I173</f>
        <v>0</v>
      </c>
      <c r="I13" s="666">
        <f>+'Rekap-SMK12'!I115</f>
        <v>22</v>
      </c>
      <c r="J13" s="666">
        <f>+'Rekap-SMK12'!I174</f>
        <v>0</v>
      </c>
      <c r="K13" s="666">
        <f>+'Rekap-SMK12'!I116</f>
        <v>26</v>
      </c>
      <c r="L13" s="666">
        <f>+'Rekap-SMK12'!I175</f>
        <v>0</v>
      </c>
      <c r="M13" s="666">
        <f>+'Rekap-SMK12'!I117</f>
        <v>13</v>
      </c>
      <c r="N13" s="666">
        <f>+'Rekap-SMK12'!I176</f>
        <v>0</v>
      </c>
      <c r="O13" s="666">
        <f>+'Rekap-SMK12'!I118</f>
        <v>17</v>
      </c>
      <c r="P13" s="666">
        <f>+'Rekap-SMK12'!I177</f>
        <v>0</v>
      </c>
      <c r="Q13" s="666">
        <f>+'Rekap-SMK12'!I119</f>
        <v>6</v>
      </c>
      <c r="R13" s="666">
        <f>+'Rekap-SMK12'!I178</f>
        <v>0</v>
      </c>
      <c r="S13" s="666">
        <f>+'Rekap-SMK12'!I120</f>
        <v>18</v>
      </c>
      <c r="T13" s="666">
        <f>+'Rekap-SMK12'!I179</f>
        <v>0</v>
      </c>
      <c r="U13" s="666">
        <f>+'Rekap-SMK12'!I105</f>
        <v>218</v>
      </c>
      <c r="V13" s="666">
        <f>+'Rekap-SMK12'!I106</f>
        <v>15</v>
      </c>
      <c r="W13" s="666">
        <f>+'Rekap-SMK12'!I107</f>
        <v>40</v>
      </c>
      <c r="X13" s="666">
        <f>+'Rekap-SMK12'!I108</f>
        <v>7</v>
      </c>
      <c r="Y13" s="666">
        <f>+'Rekap-SMK12'!I109</f>
        <v>10</v>
      </c>
      <c r="Z13" s="666">
        <f>+'Rekap-SMK12'!I110</f>
        <v>6</v>
      </c>
      <c r="AA13" s="666">
        <f>+'Rekap-SMK12'!I111</f>
        <v>2</v>
      </c>
      <c r="AB13" s="666">
        <f t="shared" si="1"/>
        <v>441</v>
      </c>
      <c r="AC13" s="666">
        <f t="shared" si="2"/>
        <v>0</v>
      </c>
      <c r="AD13" s="334">
        <f t="shared" si="0"/>
        <v>441</v>
      </c>
      <c r="AE13" s="667">
        <f>+'Rekap-SMK12'!I202</f>
        <v>0</v>
      </c>
    </row>
    <row r="14" spans="1:31" ht="30" customHeight="1">
      <c r="A14" s="664">
        <v>8</v>
      </c>
      <c r="B14" s="665" t="s">
        <v>9</v>
      </c>
      <c r="C14" s="666">
        <f>+'Rekap-SMK12'!J112</f>
        <v>14</v>
      </c>
      <c r="D14" s="666">
        <f>+'Rekap-SMK12'!J171</f>
        <v>0</v>
      </c>
      <c r="E14" s="666">
        <f>+'Rekap-SMK12'!J113</f>
        <v>10</v>
      </c>
      <c r="F14" s="666">
        <f>+'Rekap-SMK12'!J172</f>
        <v>0</v>
      </c>
      <c r="G14" s="666">
        <f>+'Rekap-SMK12'!J114</f>
        <v>15</v>
      </c>
      <c r="H14" s="666">
        <f>+'Rekap-SMK12'!J173</f>
        <v>0</v>
      </c>
      <c r="I14" s="666">
        <f>+'Rekap-SMK12'!J115</f>
        <v>29</v>
      </c>
      <c r="J14" s="666">
        <f>+'Rekap-SMK12'!J174</f>
        <v>0</v>
      </c>
      <c r="K14" s="666">
        <f>+'Rekap-SMK12'!J116</f>
        <v>34</v>
      </c>
      <c r="L14" s="666">
        <f>+'Rekap-SMK12'!J175</f>
        <v>0</v>
      </c>
      <c r="M14" s="666">
        <f>+'Rekap-SMK12'!J117</f>
        <v>11</v>
      </c>
      <c r="N14" s="666">
        <f>+'Rekap-SMK12'!J176</f>
        <v>0</v>
      </c>
      <c r="O14" s="666">
        <f>+'Rekap-SMK12'!J118</f>
        <v>10</v>
      </c>
      <c r="P14" s="666">
        <f>+'Rekap-SMK12'!J177</f>
        <v>0</v>
      </c>
      <c r="Q14" s="666">
        <f>+'Rekap-SMK12'!J119</f>
        <v>8</v>
      </c>
      <c r="R14" s="666">
        <f>+'Rekap-SMK12'!J178</f>
        <v>0</v>
      </c>
      <c r="S14" s="666">
        <f>+'Rekap-SMK12'!J120</f>
        <v>18</v>
      </c>
      <c r="T14" s="666">
        <f>+'Rekap-SMK12'!J179</f>
        <v>0</v>
      </c>
      <c r="U14" s="666">
        <f>+'Rekap-SMK12'!J105</f>
        <v>242</v>
      </c>
      <c r="V14" s="666">
        <f>+'Rekap-SMK12'!J106</f>
        <v>25</v>
      </c>
      <c r="W14" s="666">
        <f>+'Rekap-SMK12'!J107</f>
        <v>92</v>
      </c>
      <c r="X14" s="666">
        <f>+'Rekap-SMK12'!J108</f>
        <v>12</v>
      </c>
      <c r="Y14" s="666">
        <f>+'Rekap-SMK12'!J109</f>
        <v>8</v>
      </c>
      <c r="Z14" s="666">
        <f>+'Rekap-SMK12'!J110</f>
        <v>11</v>
      </c>
      <c r="AA14" s="666">
        <f>+'Rekap-SMK12'!J111</f>
        <v>3</v>
      </c>
      <c r="AB14" s="666">
        <f t="shared" si="1"/>
        <v>542</v>
      </c>
      <c r="AC14" s="666">
        <f t="shared" si="2"/>
        <v>0</v>
      </c>
      <c r="AD14" s="334">
        <f t="shared" si="0"/>
        <v>542</v>
      </c>
      <c r="AE14" s="667">
        <f>+'Rekap-SMK12'!J201</f>
        <v>56</v>
      </c>
    </row>
    <row r="15" spans="1:31" ht="30" customHeight="1">
      <c r="A15" s="664">
        <v>9</v>
      </c>
      <c r="B15" s="665" t="s">
        <v>10</v>
      </c>
      <c r="C15" s="666">
        <f>+'Rekap-SMK12'!K112</f>
        <v>16</v>
      </c>
      <c r="D15" s="666">
        <f>+'Rekap-SMK12'!K171</f>
        <v>0</v>
      </c>
      <c r="E15" s="666">
        <f>+'Rekap-SMK12'!K113</f>
        <v>13</v>
      </c>
      <c r="F15" s="666">
        <f>+'Rekap-SMK12'!K172</f>
        <v>0</v>
      </c>
      <c r="G15" s="666">
        <f>+'Rekap-SMK12'!K114</f>
        <v>17</v>
      </c>
      <c r="H15" s="666">
        <f>+'Rekap-SMK12'!K173</f>
        <v>0</v>
      </c>
      <c r="I15" s="666">
        <f>+'Rekap-SMK12'!K115</f>
        <v>42</v>
      </c>
      <c r="J15" s="666">
        <f>+'Rekap-SMK12'!K174</f>
        <v>0</v>
      </c>
      <c r="K15" s="666">
        <f>+'Rekap-SMK12'!K116</f>
        <v>33</v>
      </c>
      <c r="L15" s="666">
        <f>+'Rekap-SMK12'!K175</f>
        <v>0</v>
      </c>
      <c r="M15" s="666">
        <f>+'Rekap-SMK12'!K117</f>
        <v>17</v>
      </c>
      <c r="N15" s="666">
        <f>+'Rekap-SMK12'!K176</f>
        <v>0</v>
      </c>
      <c r="O15" s="666">
        <f>+'Rekap-SMK12'!K118</f>
        <v>22</v>
      </c>
      <c r="P15" s="666">
        <f>+'Rekap-SMK12'!K177</f>
        <v>0</v>
      </c>
      <c r="Q15" s="666">
        <f>+'Rekap-SMK12'!K119</f>
        <v>12</v>
      </c>
      <c r="R15" s="666">
        <f>+'Rekap-SMK12'!K178</f>
        <v>0</v>
      </c>
      <c r="S15" s="666">
        <f>+'Rekap-SMK12'!K120</f>
        <v>25</v>
      </c>
      <c r="T15" s="666">
        <f>+'Rekap-SMK12'!K179</f>
        <v>0</v>
      </c>
      <c r="U15" s="666">
        <f>+'Rekap-SMK12'!K105</f>
        <v>266</v>
      </c>
      <c r="V15" s="666">
        <f>+'Rekap-SMK12'!K106</f>
        <v>22</v>
      </c>
      <c r="W15" s="666">
        <f>+'Rekap-SMK12'!K107</f>
        <v>118</v>
      </c>
      <c r="X15" s="666">
        <f>+'Rekap-SMK12'!K108</f>
        <v>13</v>
      </c>
      <c r="Y15" s="666">
        <f>+'Rekap-SMK12'!K109</f>
        <v>16</v>
      </c>
      <c r="Z15" s="666">
        <f>+'Rekap-SMK12'!K110</f>
        <v>10</v>
      </c>
      <c r="AA15" s="666">
        <f>+'Rekap-SMK12'!K111</f>
        <v>2</v>
      </c>
      <c r="AB15" s="666">
        <f t="shared" si="1"/>
        <v>644</v>
      </c>
      <c r="AC15" s="666">
        <f t="shared" si="2"/>
        <v>0</v>
      </c>
      <c r="AD15" s="334">
        <f t="shared" si="0"/>
        <v>644</v>
      </c>
      <c r="AE15" s="667">
        <f>+'Rekap-SMK12'!K201</f>
        <v>77</v>
      </c>
    </row>
    <row r="16" spans="1:31" ht="30" customHeight="1">
      <c r="A16" s="664">
        <v>10</v>
      </c>
      <c r="B16" s="665" t="s">
        <v>11</v>
      </c>
      <c r="C16" s="666">
        <f>+'Rekap-SMK12'!L112</f>
        <v>17</v>
      </c>
      <c r="D16" s="666">
        <f>+'Rekap-SMK12'!L171</f>
        <v>0</v>
      </c>
      <c r="E16" s="666">
        <f>+'Rekap-SMK12'!L113</f>
        <v>13</v>
      </c>
      <c r="F16" s="666">
        <f>+'Rekap-SMK12'!L172</f>
        <v>0</v>
      </c>
      <c r="G16" s="666">
        <f>+'Rekap-SMK12'!L114</f>
        <v>14</v>
      </c>
      <c r="H16" s="666">
        <f>+'Rekap-SMK12'!L173</f>
        <v>0</v>
      </c>
      <c r="I16" s="666">
        <f>+'Rekap-SMK12'!L115</f>
        <v>23</v>
      </c>
      <c r="J16" s="666">
        <f>+'Rekap-SMK12'!L174</f>
        <v>0</v>
      </c>
      <c r="K16" s="666">
        <f>+'Rekap-SMK12'!L116</f>
        <v>30</v>
      </c>
      <c r="L16" s="666">
        <f>+'Rekap-SMK12'!L175</f>
        <v>0</v>
      </c>
      <c r="M16" s="666">
        <f>+'Rekap-SMK12'!L117</f>
        <v>11</v>
      </c>
      <c r="N16" s="666">
        <f>+'Rekap-SMK12'!L176</f>
        <v>0</v>
      </c>
      <c r="O16" s="666">
        <f>+'Rekap-SMK12'!L118</f>
        <v>16</v>
      </c>
      <c r="P16" s="666">
        <f>+'Rekap-SMK12'!L177</f>
        <v>0</v>
      </c>
      <c r="Q16" s="666">
        <f>+'Rekap-SMK12'!L119</f>
        <v>7</v>
      </c>
      <c r="R16" s="666">
        <f>+'Rekap-SMK12'!L178</f>
        <v>0</v>
      </c>
      <c r="S16" s="666">
        <f>+'Rekap-SMK12'!L120</f>
        <v>17</v>
      </c>
      <c r="T16" s="666">
        <f>+'Rekap-SMK12'!L179</f>
        <v>0</v>
      </c>
      <c r="U16" s="666">
        <f>+'Rekap-SMK12'!L105</f>
        <v>251</v>
      </c>
      <c r="V16" s="666">
        <f>+'Rekap-SMK12'!L106</f>
        <v>21</v>
      </c>
      <c r="W16" s="666">
        <f>+'Rekap-SMK12'!L107</f>
        <v>112</v>
      </c>
      <c r="X16" s="666">
        <f>+'Rekap-SMK12'!L108</f>
        <v>11</v>
      </c>
      <c r="Y16" s="666">
        <f>+'Rekap-SMK12'!L109</f>
        <v>11</v>
      </c>
      <c r="Z16" s="666">
        <f>+'Rekap-SMK12'!L110</f>
        <v>7</v>
      </c>
      <c r="AA16" s="666">
        <f>+'Rekap-SMK12'!L111</f>
        <v>3</v>
      </c>
      <c r="AB16" s="666">
        <f t="shared" si="1"/>
        <v>564</v>
      </c>
      <c r="AC16" s="666">
        <f t="shared" si="2"/>
        <v>0</v>
      </c>
      <c r="AD16" s="334">
        <f t="shared" si="0"/>
        <v>564</v>
      </c>
      <c r="AE16" s="667">
        <f>+'Rekap-SMK12'!L201</f>
        <v>60</v>
      </c>
    </row>
    <row r="17" spans="1:31" ht="30" customHeight="1">
      <c r="A17" s="664">
        <v>11</v>
      </c>
      <c r="B17" s="665" t="s">
        <v>12</v>
      </c>
      <c r="C17" s="666">
        <f>+'Rekap-SMK12'!M112</f>
        <v>31</v>
      </c>
      <c r="D17" s="666">
        <f>+'Rekap-SMK12'!M171</f>
        <v>0</v>
      </c>
      <c r="E17" s="666">
        <f>+'Rekap-SMK12'!M113</f>
        <v>19</v>
      </c>
      <c r="F17" s="666">
        <f>+'Rekap-SMK12'!M172</f>
        <v>0</v>
      </c>
      <c r="G17" s="666">
        <f>+'Rekap-SMK12'!M114</f>
        <v>19</v>
      </c>
      <c r="H17" s="666">
        <f>+'Rekap-SMK12'!M173</f>
        <v>0</v>
      </c>
      <c r="I17" s="666">
        <f>+'Rekap-SMK12'!M115</f>
        <v>64</v>
      </c>
      <c r="J17" s="666">
        <f>+'Rekap-SMK12'!M174</f>
        <v>0</v>
      </c>
      <c r="K17" s="666">
        <f>+'Rekap-SMK12'!M116</f>
        <v>38</v>
      </c>
      <c r="L17" s="666">
        <f>+'Rekap-SMK12'!M175</f>
        <v>0</v>
      </c>
      <c r="M17" s="666">
        <f>+'Rekap-SMK12'!M117</f>
        <v>28</v>
      </c>
      <c r="N17" s="666">
        <f>+'Rekap-SMK12'!M176</f>
        <v>0</v>
      </c>
      <c r="O17" s="666">
        <f>+'Rekap-SMK12'!M118</f>
        <v>22</v>
      </c>
      <c r="P17" s="666">
        <f>+'Rekap-SMK12'!M177</f>
        <v>0</v>
      </c>
      <c r="Q17" s="666">
        <f>+'Rekap-SMK12'!M119</f>
        <v>8</v>
      </c>
      <c r="R17" s="666">
        <f>+'Rekap-SMK12'!M178</f>
        <v>0</v>
      </c>
      <c r="S17" s="666">
        <f>+'Rekap-SMK12'!M120</f>
        <v>22</v>
      </c>
      <c r="T17" s="666">
        <f>+'Rekap-SMK12'!M179</f>
        <v>0</v>
      </c>
      <c r="U17" s="666">
        <f>+'Rekap-SMK12'!M105</f>
        <v>267</v>
      </c>
      <c r="V17" s="666">
        <f>+'Rekap-SMK12'!M106</f>
        <v>11</v>
      </c>
      <c r="W17" s="666">
        <f>+'Rekap-SMK12'!M107</f>
        <v>109</v>
      </c>
      <c r="X17" s="666">
        <f>+'Rekap-SMK12'!M108</f>
        <v>14</v>
      </c>
      <c r="Y17" s="666">
        <f>+'Rekap-SMK12'!M109</f>
        <v>10</v>
      </c>
      <c r="Z17" s="666">
        <f>+'Rekap-SMK12'!M110</f>
        <v>11</v>
      </c>
      <c r="AA17" s="666">
        <f>+'Rekap-SMK12'!M111</f>
        <v>19</v>
      </c>
      <c r="AB17" s="666">
        <f t="shared" si="1"/>
        <v>692</v>
      </c>
      <c r="AC17" s="666">
        <f t="shared" si="2"/>
        <v>0</v>
      </c>
      <c r="AD17" s="334">
        <f t="shared" si="0"/>
        <v>692</v>
      </c>
      <c r="AE17" s="667">
        <f>+'Rekap-SMK12'!M201</f>
        <v>136</v>
      </c>
    </row>
    <row r="18" spans="1:31" ht="30" customHeight="1" thickBot="1">
      <c r="A18" s="668">
        <v>12</v>
      </c>
      <c r="B18" s="669" t="s">
        <v>13</v>
      </c>
      <c r="C18" s="670">
        <f>+'Rekap-SMK12'!N112</f>
        <v>19</v>
      </c>
      <c r="D18" s="670">
        <f>+'Rekap-SMK12'!N171</f>
        <v>0</v>
      </c>
      <c r="E18" s="670">
        <f>+'Rekap-SMK12'!N113</f>
        <v>19</v>
      </c>
      <c r="F18" s="670">
        <f>+'Rekap-SMK12'!N172</f>
        <v>0</v>
      </c>
      <c r="G18" s="670">
        <f>+'Rekap-SMK12'!N114</f>
        <v>18</v>
      </c>
      <c r="H18" s="670">
        <f>+'Rekap-SMK12'!N173</f>
        <v>0</v>
      </c>
      <c r="I18" s="670">
        <f>+'Rekap-SMK12'!N115</f>
        <v>41</v>
      </c>
      <c r="J18" s="670">
        <f>+'Rekap-SMK12'!N174</f>
        <v>0</v>
      </c>
      <c r="K18" s="670">
        <f>+'Rekap-SMK12'!N116</f>
        <v>38</v>
      </c>
      <c r="L18" s="670">
        <f>+'Rekap-SMK12'!N175</f>
        <v>0</v>
      </c>
      <c r="M18" s="670">
        <f>+'Rekap-SMK12'!N117</f>
        <v>18</v>
      </c>
      <c r="N18" s="670">
        <f>+'Rekap-SMK12'!N176</f>
        <v>0</v>
      </c>
      <c r="O18" s="670">
        <f>+'Rekap-SMK12'!N118</f>
        <v>20</v>
      </c>
      <c r="P18" s="670">
        <f>+'Rekap-SMK12'!N177</f>
        <v>0</v>
      </c>
      <c r="Q18" s="670">
        <f>+'Rekap-SMK12'!N119</f>
        <v>8</v>
      </c>
      <c r="R18" s="670">
        <f>+'Rekap-SMK12'!N178</f>
        <v>0</v>
      </c>
      <c r="S18" s="670">
        <f>+'Rekap-SMK12'!N120</f>
        <v>21</v>
      </c>
      <c r="T18" s="670">
        <f>+'Rekap-SMK12'!N179</f>
        <v>0</v>
      </c>
      <c r="U18" s="670">
        <f>+'Rekap-SMK12'!N105</f>
        <v>276</v>
      </c>
      <c r="V18" s="670">
        <f>+'Rekap-SMK12'!N106</f>
        <v>26</v>
      </c>
      <c r="W18" s="670">
        <f>+'Rekap-SMK12'!N107</f>
        <v>100</v>
      </c>
      <c r="X18" s="670">
        <f>+'Rekap-SMK12'!N108</f>
        <v>9</v>
      </c>
      <c r="Y18" s="670">
        <f>+'Rekap-SMK12'!N109</f>
        <v>9</v>
      </c>
      <c r="Z18" s="670">
        <f>+'Rekap-SMK12'!N110</f>
        <v>7</v>
      </c>
      <c r="AA18" s="670">
        <f>+'Rekap-SMK12'!N111</f>
        <v>11</v>
      </c>
      <c r="AB18" s="670">
        <f>+C18+E18+G18+I18+K18+M18+O18+Q18+S18+U18+V18+W18+X18+Y18+Z18+AA18</f>
        <v>640</v>
      </c>
      <c r="AC18" s="670">
        <f t="shared" si="2"/>
        <v>0</v>
      </c>
      <c r="AD18" s="335">
        <f t="shared" si="0"/>
        <v>640</v>
      </c>
      <c r="AE18" s="671">
        <f>+'Rekap-SMK12'!N201</f>
        <v>318</v>
      </c>
    </row>
    <row r="19" spans="1:31" ht="33" customHeight="1" thickBot="1">
      <c r="A19" s="672" t="s">
        <v>19</v>
      </c>
      <c r="B19" s="673"/>
      <c r="C19" s="336">
        <f>SUM(C7:C18)</f>
        <v>197</v>
      </c>
      <c r="D19" s="336">
        <f t="shared" ref="D19:AA19" si="3">SUM(D7:D18)</f>
        <v>0</v>
      </c>
      <c r="E19" s="336">
        <f t="shared" si="3"/>
        <v>159</v>
      </c>
      <c r="F19" s="336">
        <f t="shared" si="3"/>
        <v>0</v>
      </c>
      <c r="G19" s="336">
        <f t="shared" si="3"/>
        <v>166</v>
      </c>
      <c r="H19" s="336">
        <f t="shared" si="3"/>
        <v>0</v>
      </c>
      <c r="I19" s="336">
        <f t="shared" si="3"/>
        <v>349</v>
      </c>
      <c r="J19" s="336">
        <f t="shared" si="3"/>
        <v>0</v>
      </c>
      <c r="K19" s="336">
        <f t="shared" si="3"/>
        <v>313</v>
      </c>
      <c r="L19" s="336">
        <f t="shared" si="3"/>
        <v>0</v>
      </c>
      <c r="M19" s="336">
        <f t="shared" si="3"/>
        <v>167</v>
      </c>
      <c r="N19" s="336">
        <f t="shared" si="3"/>
        <v>0</v>
      </c>
      <c r="O19" s="336">
        <f t="shared" si="3"/>
        <v>181</v>
      </c>
      <c r="P19" s="336">
        <f t="shared" si="3"/>
        <v>0</v>
      </c>
      <c r="Q19" s="336">
        <f t="shared" si="3"/>
        <v>101</v>
      </c>
      <c r="R19" s="336">
        <f t="shared" si="3"/>
        <v>0</v>
      </c>
      <c r="S19" s="336">
        <f t="shared" si="3"/>
        <v>204</v>
      </c>
      <c r="T19" s="336">
        <f t="shared" si="3"/>
        <v>0</v>
      </c>
      <c r="U19" s="336">
        <f t="shared" si="3"/>
        <v>2886</v>
      </c>
      <c r="V19" s="336">
        <f t="shared" si="3"/>
        <v>209</v>
      </c>
      <c r="W19" s="336">
        <f t="shared" si="3"/>
        <v>1078</v>
      </c>
      <c r="X19" s="336">
        <f t="shared" si="3"/>
        <v>107</v>
      </c>
      <c r="Y19" s="336">
        <f t="shared" si="3"/>
        <v>132</v>
      </c>
      <c r="Z19" s="336">
        <f t="shared" si="3"/>
        <v>93</v>
      </c>
      <c r="AA19" s="336">
        <f t="shared" si="3"/>
        <v>71</v>
      </c>
      <c r="AB19" s="336">
        <f>SUM(AB7:AB18)</f>
        <v>6413</v>
      </c>
      <c r="AC19" s="336">
        <f>SUM(AC7:AC18)</f>
        <v>0</v>
      </c>
      <c r="AD19" s="336">
        <f>SUM(AD7:AD18)</f>
        <v>6413</v>
      </c>
      <c r="AE19" s="674">
        <f>SUM(AE7:AE18)</f>
        <v>652</v>
      </c>
    </row>
    <row r="20" spans="1:31" ht="33" customHeight="1" thickBot="1">
      <c r="A20" s="675" t="s">
        <v>470</v>
      </c>
      <c r="B20" s="676"/>
      <c r="C20" s="676"/>
      <c r="D20" s="676"/>
      <c r="E20" s="676"/>
      <c r="F20" s="676"/>
      <c r="G20" s="676"/>
      <c r="H20" s="676"/>
      <c r="I20" s="676"/>
      <c r="J20" s="676"/>
      <c r="K20" s="676"/>
      <c r="L20" s="676"/>
      <c r="M20" s="676"/>
      <c r="N20" s="676"/>
      <c r="O20" s="676"/>
      <c r="P20" s="676"/>
      <c r="Q20" s="676"/>
      <c r="R20" s="676"/>
      <c r="S20" s="676"/>
      <c r="T20" s="676"/>
      <c r="U20" s="676"/>
      <c r="V20" s="676"/>
      <c r="W20" s="676"/>
      <c r="X20" s="676"/>
      <c r="Y20" s="676"/>
      <c r="Z20" s="676"/>
      <c r="AA20" s="677"/>
      <c r="AB20" s="678">
        <f>+AD19+AE19</f>
        <v>7065</v>
      </c>
      <c r="AC20" s="679"/>
      <c r="AD20" s="679"/>
      <c r="AE20" s="680"/>
    </row>
    <row r="21" spans="1:31" ht="15.95" customHeight="1">
      <c r="A21" s="310"/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1"/>
      <c r="AC21" s="311"/>
      <c r="AD21" s="311"/>
      <c r="AE21" s="311"/>
    </row>
    <row r="22" spans="1:31" ht="15.95" customHeight="1">
      <c r="A22" s="310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1"/>
      <c r="AC22" s="311"/>
      <c r="AD22" s="311"/>
      <c r="AE22" s="311"/>
    </row>
    <row r="23" spans="1:31" ht="15.95" customHeight="1">
      <c r="A23" s="270"/>
      <c r="B23" s="283"/>
      <c r="C23" s="270"/>
      <c r="D23" s="270"/>
      <c r="E23" s="270"/>
      <c r="F23" s="270"/>
      <c r="G23" s="270"/>
      <c r="H23" s="270"/>
      <c r="I23" s="270"/>
      <c r="J23" s="312"/>
      <c r="K23" s="312"/>
      <c r="L23" s="312"/>
      <c r="M23" s="312"/>
      <c r="N23" s="312"/>
      <c r="O23" s="312"/>
      <c r="P23" s="312"/>
      <c r="Q23" s="312"/>
      <c r="R23" s="312"/>
      <c r="S23" s="564"/>
      <c r="T23" s="564"/>
      <c r="U23" s="312"/>
      <c r="V23" s="563" t="s">
        <v>426</v>
      </c>
      <c r="W23" s="563"/>
      <c r="X23" s="563"/>
      <c r="Y23" s="563"/>
      <c r="Z23" s="563"/>
      <c r="AA23" s="563"/>
      <c r="AB23" s="563"/>
      <c r="AC23" s="270"/>
      <c r="AD23" s="270"/>
      <c r="AE23" s="267"/>
    </row>
    <row r="24" spans="1:31" ht="15.95" customHeight="1">
      <c r="A24" s="270"/>
      <c r="B24" s="283"/>
      <c r="C24" s="270"/>
      <c r="D24" s="270"/>
      <c r="E24" s="270"/>
      <c r="F24" s="270"/>
      <c r="G24" s="270"/>
      <c r="H24" s="270"/>
      <c r="I24" s="270"/>
      <c r="J24" s="559" t="s">
        <v>150</v>
      </c>
      <c r="K24" s="559"/>
      <c r="L24" s="559"/>
      <c r="M24" s="559"/>
      <c r="N24" s="559"/>
      <c r="O24" s="559"/>
      <c r="P24" s="559"/>
      <c r="Q24" s="559"/>
      <c r="R24" s="312"/>
      <c r="S24" s="313"/>
      <c r="T24" s="313"/>
      <c r="U24" s="312"/>
      <c r="V24" s="151"/>
      <c r="W24" s="151"/>
      <c r="X24" s="151"/>
      <c r="Y24" s="151"/>
      <c r="Z24" s="151"/>
      <c r="AA24" s="151"/>
      <c r="AB24" s="151"/>
      <c r="AC24" s="270"/>
      <c r="AD24" s="270"/>
      <c r="AE24" s="307"/>
    </row>
    <row r="25" spans="1:31" ht="15.95" customHeight="1">
      <c r="A25" s="270"/>
      <c r="B25" s="561" t="s">
        <v>37</v>
      </c>
      <c r="C25" s="561"/>
      <c r="D25" s="561"/>
      <c r="E25" s="561"/>
      <c r="F25" s="561"/>
      <c r="G25" s="561"/>
      <c r="H25" s="284"/>
      <c r="I25" s="284"/>
      <c r="J25" s="559" t="s">
        <v>447</v>
      </c>
      <c r="K25" s="559"/>
      <c r="L25" s="559"/>
      <c r="M25" s="559"/>
      <c r="N25" s="559"/>
      <c r="O25" s="559"/>
      <c r="P25" s="559"/>
      <c r="Q25" s="559"/>
      <c r="R25" s="312"/>
      <c r="S25" s="313"/>
      <c r="T25" s="313"/>
      <c r="U25" s="314"/>
      <c r="V25" s="559" t="s">
        <v>319</v>
      </c>
      <c r="W25" s="559"/>
      <c r="X25" s="559"/>
      <c r="Y25" s="559"/>
      <c r="Z25" s="559"/>
      <c r="AA25" s="559"/>
      <c r="AB25" s="559"/>
      <c r="AC25" s="270"/>
      <c r="AD25" s="286"/>
      <c r="AE25" s="267"/>
    </row>
    <row r="26" spans="1:31" ht="15.95" customHeight="1">
      <c r="A26" s="270"/>
      <c r="B26" s="309"/>
      <c r="C26" s="309"/>
      <c r="D26" s="309"/>
      <c r="E26" s="309"/>
      <c r="F26" s="309"/>
      <c r="G26" s="309"/>
      <c r="H26" s="284"/>
      <c r="I26" s="284"/>
      <c r="J26" s="308"/>
      <c r="K26" s="308"/>
      <c r="L26" s="308"/>
      <c r="M26" s="308"/>
      <c r="N26" s="308"/>
      <c r="O26" s="308"/>
      <c r="P26" s="308"/>
      <c r="Q26" s="308"/>
      <c r="R26" s="312"/>
      <c r="S26" s="313"/>
      <c r="T26" s="313"/>
      <c r="U26" s="314"/>
      <c r="V26" s="315"/>
      <c r="W26" s="313"/>
      <c r="X26" s="313"/>
      <c r="Y26" s="313"/>
      <c r="Z26" s="313"/>
      <c r="AA26" s="313"/>
      <c r="AB26" s="313"/>
      <c r="AC26" s="270"/>
      <c r="AD26" s="286"/>
      <c r="AE26" s="307"/>
    </row>
    <row r="27" spans="1:31" ht="15.95" customHeight="1">
      <c r="A27" s="270"/>
      <c r="B27" s="681" t="s">
        <v>336</v>
      </c>
      <c r="C27" s="681"/>
      <c r="D27" s="681"/>
      <c r="E27" s="681"/>
      <c r="F27" s="682">
        <f>+AB19</f>
        <v>6413</v>
      </c>
      <c r="G27" s="682"/>
      <c r="H27" s="284"/>
      <c r="I27" s="284"/>
      <c r="J27" s="316"/>
      <c r="K27" s="316"/>
      <c r="L27" s="316"/>
      <c r="M27" s="316"/>
      <c r="N27" s="316"/>
      <c r="O27" s="316"/>
      <c r="P27" s="316"/>
      <c r="Q27" s="316"/>
      <c r="R27" s="312"/>
      <c r="S27" s="313"/>
      <c r="T27" s="313"/>
      <c r="U27" s="314"/>
      <c r="V27" s="316"/>
      <c r="W27" s="316"/>
      <c r="X27" s="316"/>
      <c r="Y27" s="316"/>
      <c r="Z27" s="316"/>
      <c r="AA27" s="316"/>
      <c r="AB27" s="316"/>
      <c r="AC27" s="270"/>
      <c r="AD27" s="270"/>
      <c r="AE27" s="267"/>
    </row>
    <row r="28" spans="1:31" ht="15.95" customHeight="1">
      <c r="A28" s="270"/>
      <c r="B28" s="681" t="s">
        <v>337</v>
      </c>
      <c r="C28" s="681"/>
      <c r="D28" s="681"/>
      <c r="E28" s="681"/>
      <c r="F28" s="682">
        <f>+AC19</f>
        <v>0</v>
      </c>
      <c r="G28" s="682"/>
      <c r="H28" s="285"/>
      <c r="I28" s="285"/>
      <c r="J28" s="314"/>
      <c r="K28" s="314"/>
      <c r="L28" s="314"/>
      <c r="M28" s="314"/>
      <c r="N28" s="312"/>
      <c r="O28" s="312"/>
      <c r="P28" s="312"/>
      <c r="Q28" s="312"/>
      <c r="R28" s="312"/>
      <c r="S28" s="313"/>
      <c r="T28" s="313"/>
      <c r="U28" s="314"/>
      <c r="V28" s="314"/>
      <c r="W28" s="314"/>
      <c r="X28" s="314"/>
      <c r="Y28" s="314"/>
      <c r="Z28" s="314"/>
      <c r="AA28" s="314"/>
      <c r="AB28" s="312"/>
      <c r="AC28" s="286"/>
      <c r="AD28" s="270"/>
      <c r="AE28" s="267"/>
    </row>
    <row r="29" spans="1:31" ht="15.95" customHeight="1">
      <c r="A29" s="270"/>
      <c r="B29" s="681" t="s">
        <v>471</v>
      </c>
      <c r="C29" s="681"/>
      <c r="D29" s="681"/>
      <c r="E29" s="681"/>
      <c r="F29" s="683">
        <f>+F27+F28</f>
        <v>6413</v>
      </c>
      <c r="G29" s="683"/>
      <c r="H29" s="270"/>
      <c r="I29" s="270"/>
      <c r="J29" s="312"/>
      <c r="K29" s="312"/>
      <c r="L29" s="312"/>
      <c r="M29" s="312"/>
      <c r="N29" s="312"/>
      <c r="O29" s="312"/>
      <c r="P29" s="312"/>
      <c r="Q29" s="312"/>
      <c r="R29" s="312"/>
      <c r="S29" s="314"/>
      <c r="T29" s="314"/>
      <c r="U29" s="314"/>
      <c r="V29" s="312"/>
      <c r="W29" s="312"/>
      <c r="X29" s="312"/>
      <c r="Y29" s="312"/>
      <c r="Z29" s="312"/>
      <c r="AA29" s="312"/>
      <c r="AB29" s="312"/>
      <c r="AC29" s="270"/>
      <c r="AD29" s="270"/>
      <c r="AE29" s="285"/>
    </row>
    <row r="30" spans="1:31" ht="15.95" customHeight="1">
      <c r="A30" s="270"/>
      <c r="B30" s="681" t="s">
        <v>394</v>
      </c>
      <c r="C30" s="681"/>
      <c r="D30" s="681"/>
      <c r="E30" s="681"/>
      <c r="F30" s="683">
        <f>+AE19</f>
        <v>652</v>
      </c>
      <c r="G30" s="683"/>
      <c r="H30" s="270"/>
      <c r="I30" s="270"/>
      <c r="J30" s="560" t="s">
        <v>400</v>
      </c>
      <c r="K30" s="560"/>
      <c r="L30" s="560"/>
      <c r="M30" s="560"/>
      <c r="N30" s="560"/>
      <c r="O30" s="560"/>
      <c r="P30" s="560"/>
      <c r="Q30" s="560"/>
      <c r="R30" s="312"/>
      <c r="S30" s="314"/>
      <c r="T30" s="314"/>
      <c r="U30" s="314"/>
      <c r="V30" s="560" t="s">
        <v>341</v>
      </c>
      <c r="W30" s="560"/>
      <c r="X30" s="560"/>
      <c r="Y30" s="560"/>
      <c r="Z30" s="560"/>
      <c r="AA30" s="560"/>
      <c r="AB30" s="560"/>
      <c r="AC30" s="270"/>
      <c r="AD30" s="270"/>
      <c r="AE30" s="285"/>
    </row>
    <row r="31" spans="1:31" ht="15.95" customHeight="1">
      <c r="A31" s="270"/>
      <c r="B31" s="681" t="s">
        <v>396</v>
      </c>
      <c r="C31" s="681"/>
      <c r="D31" s="681"/>
      <c r="E31" s="681"/>
      <c r="F31" s="682">
        <f>+F29+F30</f>
        <v>7065</v>
      </c>
      <c r="G31" s="682"/>
      <c r="H31" s="287"/>
      <c r="I31" s="287"/>
      <c r="J31" s="559" t="s">
        <v>401</v>
      </c>
      <c r="K31" s="559"/>
      <c r="L31" s="559"/>
      <c r="M31" s="559"/>
      <c r="N31" s="559"/>
      <c r="O31" s="559"/>
      <c r="P31" s="559"/>
      <c r="Q31" s="559"/>
      <c r="R31" s="312"/>
      <c r="S31" s="314"/>
      <c r="T31" s="314"/>
      <c r="U31" s="314"/>
      <c r="V31" s="559" t="s">
        <v>321</v>
      </c>
      <c r="W31" s="559"/>
      <c r="X31" s="559"/>
      <c r="Y31" s="559"/>
      <c r="Z31" s="559"/>
      <c r="AA31" s="559"/>
      <c r="AB31" s="559"/>
      <c r="AC31" s="270"/>
      <c r="AD31" s="270"/>
      <c r="AE31" s="285"/>
    </row>
    <row r="32" spans="1:31" ht="15.95" customHeight="1">
      <c r="A32" s="270"/>
      <c r="B32" s="684"/>
      <c r="C32" s="684"/>
      <c r="D32" s="684"/>
      <c r="E32" s="684"/>
      <c r="F32" s="684"/>
      <c r="G32" s="6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70"/>
      <c r="S32" s="282"/>
      <c r="T32" s="282"/>
      <c r="U32" s="285"/>
      <c r="V32" s="284"/>
      <c r="W32" s="284"/>
      <c r="X32" s="284"/>
      <c r="Y32" s="284"/>
      <c r="Z32" s="284"/>
      <c r="AA32" s="284"/>
      <c r="AB32" s="284"/>
      <c r="AC32" s="270"/>
      <c r="AD32" s="270"/>
      <c r="AE32" s="282"/>
    </row>
    <row r="33" spans="1:31" ht="15.95" customHeight="1">
      <c r="A33" s="270"/>
      <c r="B33" s="283"/>
      <c r="C33" s="270"/>
      <c r="D33" s="270"/>
      <c r="E33" s="270"/>
      <c r="F33" s="270"/>
      <c r="G33" s="270"/>
      <c r="H33" s="287"/>
      <c r="I33" s="287"/>
      <c r="J33" s="287"/>
      <c r="K33" s="287"/>
      <c r="L33" s="287"/>
      <c r="M33" s="287"/>
      <c r="N33" s="287"/>
      <c r="O33" s="270"/>
      <c r="P33" s="270"/>
      <c r="Q33" s="270"/>
      <c r="R33" s="270"/>
      <c r="S33" s="562"/>
      <c r="T33" s="562"/>
      <c r="U33" s="270"/>
      <c r="V33" s="285"/>
      <c r="W33" s="285"/>
      <c r="X33" s="285"/>
      <c r="Y33" s="285"/>
      <c r="Z33" s="285"/>
      <c r="AA33" s="285"/>
      <c r="AB33" s="285"/>
      <c r="AC33" s="285"/>
      <c r="AD33" s="285"/>
      <c r="AE33" s="288"/>
    </row>
    <row r="34" spans="1:31" ht="15.95" customHeight="1">
      <c r="H34" s="211"/>
      <c r="I34" s="211"/>
      <c r="J34" s="211"/>
      <c r="K34" s="211"/>
      <c r="L34" s="211"/>
      <c r="M34" s="211"/>
      <c r="N34" s="211"/>
    </row>
    <row r="35" spans="1:31" ht="15.95" customHeight="1"/>
  </sheetData>
  <mergeCells count="38">
    <mergeCell ref="S33:T33"/>
    <mergeCell ref="V31:AB31"/>
    <mergeCell ref="AB20:AE20"/>
    <mergeCell ref="A20:AA20"/>
    <mergeCell ref="J31:Q31"/>
    <mergeCell ref="F30:G30"/>
    <mergeCell ref="F31:G31"/>
    <mergeCell ref="V23:AB23"/>
    <mergeCell ref="S23:T23"/>
    <mergeCell ref="V25:AB25"/>
    <mergeCell ref="F29:G29"/>
    <mergeCell ref="B30:E30"/>
    <mergeCell ref="B31:E31"/>
    <mergeCell ref="B29:E29"/>
    <mergeCell ref="J25:Q25"/>
    <mergeCell ref="V30:AB30"/>
    <mergeCell ref="J24:Q24"/>
    <mergeCell ref="J30:Q30"/>
    <mergeCell ref="B27:E27"/>
    <mergeCell ref="B28:E28"/>
    <mergeCell ref="B25:G25"/>
    <mergeCell ref="F27:G27"/>
    <mergeCell ref="F28:G28"/>
    <mergeCell ref="A1:AE1"/>
    <mergeCell ref="A19:B19"/>
    <mergeCell ref="A2:AE2"/>
    <mergeCell ref="A4:A5"/>
    <mergeCell ref="C4:D4"/>
    <mergeCell ref="E4:F4"/>
    <mergeCell ref="G4:H4"/>
    <mergeCell ref="Q4:R4"/>
    <mergeCell ref="X4:Z4"/>
    <mergeCell ref="M4:N4"/>
    <mergeCell ref="O4:P4"/>
    <mergeCell ref="S4:T4"/>
    <mergeCell ref="I4:J4"/>
    <mergeCell ref="K4:L4"/>
    <mergeCell ref="AB4:AD4"/>
  </mergeCells>
  <phoneticPr fontId="0" type="noConversion"/>
  <pageMargins left="1.1000000000000001" right="0.5" top="0.5" bottom="0.5" header="0.5" footer="0.5"/>
  <pageSetup paperSize="5" scale="60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12"/>
  <sheetViews>
    <sheetView view="pageBreakPreview" topLeftCell="A85" zoomScale="75" zoomScaleNormal="75" zoomScaleSheetLayoutView="75" workbookViewId="0">
      <selection activeCell="R97" sqref="R97"/>
    </sheetView>
  </sheetViews>
  <sheetFormatPr defaultRowHeight="12.75"/>
  <cols>
    <col min="1" max="1" width="4.85546875" customWidth="1"/>
    <col min="2" max="2" width="14.7109375" style="270" customWidth="1"/>
    <col min="3" max="33" width="5.7109375" style="270" customWidth="1"/>
    <col min="34" max="34" width="6.7109375" style="270" customWidth="1"/>
  </cols>
  <sheetData>
    <row r="1" spans="1:34" ht="20.100000000000001" customHeight="1">
      <c r="A1" s="581" t="s">
        <v>397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G1" s="581"/>
      <c r="AH1" s="581"/>
    </row>
    <row r="2" spans="1:34" ht="20.100000000000001" customHeight="1">
      <c r="A2" s="580" t="s">
        <v>389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</row>
    <row r="3" spans="1:34" ht="20.100000000000001" customHeight="1">
      <c r="A3" s="227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</row>
    <row r="4" spans="1:34" ht="20.100000000000001" customHeight="1">
      <c r="A4" s="226">
        <v>1</v>
      </c>
      <c r="B4" s="348" t="s">
        <v>403</v>
      </c>
      <c r="C4" s="328"/>
      <c r="D4" s="328"/>
      <c r="E4" s="328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49"/>
      <c r="AB4" s="325"/>
      <c r="AC4" s="325"/>
      <c r="AD4" s="325"/>
      <c r="AE4" s="268"/>
      <c r="AF4" s="325"/>
      <c r="AG4" s="325"/>
      <c r="AH4" s="325"/>
    </row>
    <row r="5" spans="1:34" ht="20.100000000000001" customHeight="1">
      <c r="A5" s="565" t="s">
        <v>14</v>
      </c>
      <c r="B5" s="567" t="s">
        <v>318</v>
      </c>
      <c r="C5" s="576" t="s">
        <v>184</v>
      </c>
      <c r="D5" s="569"/>
      <c r="E5" s="569"/>
      <c r="F5" s="569"/>
      <c r="G5" s="569"/>
      <c r="H5" s="569"/>
      <c r="I5" s="569"/>
      <c r="J5" s="569"/>
      <c r="K5" s="569"/>
      <c r="L5" s="569"/>
      <c r="M5" s="569"/>
      <c r="N5" s="569"/>
      <c r="O5" s="569"/>
      <c r="P5" s="569"/>
      <c r="Q5" s="569"/>
      <c r="R5" s="569"/>
      <c r="S5" s="569"/>
      <c r="T5" s="569"/>
      <c r="U5" s="569"/>
      <c r="V5" s="569"/>
      <c r="W5" s="569"/>
      <c r="X5" s="569"/>
      <c r="Y5" s="569"/>
      <c r="Z5" s="569"/>
      <c r="AA5" s="569"/>
      <c r="AB5" s="569"/>
      <c r="AC5" s="569"/>
      <c r="AD5" s="569"/>
      <c r="AE5" s="569"/>
      <c r="AF5" s="569"/>
      <c r="AG5" s="569"/>
      <c r="AH5" s="570"/>
    </row>
    <row r="6" spans="1:34" ht="20.100000000000001" customHeight="1">
      <c r="A6" s="566"/>
      <c r="B6" s="568"/>
      <c r="C6" s="192">
        <v>1</v>
      </c>
      <c r="D6" s="192">
        <v>2</v>
      </c>
      <c r="E6" s="192">
        <v>3</v>
      </c>
      <c r="F6" s="192">
        <v>4</v>
      </c>
      <c r="G6" s="192">
        <v>5</v>
      </c>
      <c r="H6" s="192">
        <v>6</v>
      </c>
      <c r="I6" s="192">
        <v>7</v>
      </c>
      <c r="J6" s="192">
        <v>8</v>
      </c>
      <c r="K6" s="192">
        <v>9</v>
      </c>
      <c r="L6" s="192">
        <v>10</v>
      </c>
      <c r="M6" s="192">
        <v>11</v>
      </c>
      <c r="N6" s="192">
        <v>12</v>
      </c>
      <c r="O6" s="192">
        <v>13</v>
      </c>
      <c r="P6" s="192">
        <v>14</v>
      </c>
      <c r="Q6" s="192">
        <v>15</v>
      </c>
      <c r="R6" s="192">
        <v>16</v>
      </c>
      <c r="S6" s="192">
        <v>17</v>
      </c>
      <c r="T6" s="192">
        <v>18</v>
      </c>
      <c r="U6" s="192">
        <v>19</v>
      </c>
      <c r="V6" s="192">
        <v>20</v>
      </c>
      <c r="W6" s="192">
        <v>21</v>
      </c>
      <c r="X6" s="192">
        <v>22</v>
      </c>
      <c r="Y6" s="192">
        <v>23</v>
      </c>
      <c r="Z6" s="192">
        <v>24</v>
      </c>
      <c r="AA6" s="192">
        <v>25</v>
      </c>
      <c r="AB6" s="192">
        <v>26</v>
      </c>
      <c r="AC6" s="192">
        <v>27</v>
      </c>
      <c r="AD6" s="192">
        <v>28</v>
      </c>
      <c r="AE6" s="192">
        <v>29</v>
      </c>
      <c r="AF6" s="192">
        <v>30</v>
      </c>
      <c r="AG6" s="192">
        <v>31</v>
      </c>
      <c r="AH6" s="192" t="s">
        <v>299</v>
      </c>
    </row>
    <row r="7" spans="1:34" ht="35.1" customHeight="1">
      <c r="A7" s="353">
        <v>1</v>
      </c>
      <c r="B7" s="354" t="s">
        <v>190</v>
      </c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7"/>
      <c r="W7" s="507"/>
      <c r="X7" s="507"/>
      <c r="Y7" s="507"/>
      <c r="Z7" s="507"/>
      <c r="AA7" s="507"/>
      <c r="AB7" s="507"/>
      <c r="AC7" s="507"/>
      <c r="AD7" s="507"/>
      <c r="AE7" s="507"/>
      <c r="AF7" s="507"/>
      <c r="AG7" s="507"/>
      <c r="AH7" s="506">
        <f>SUM(C7:AG7)</f>
        <v>0</v>
      </c>
    </row>
    <row r="8" spans="1:34" ht="24.95" customHeight="1">
      <c r="A8" s="355"/>
      <c r="B8" s="510" t="s">
        <v>296</v>
      </c>
      <c r="C8" s="192">
        <f>SUM(C7)</f>
        <v>0</v>
      </c>
      <c r="D8" s="192">
        <f t="shared" ref="D8:AG8" si="0">SUM(D7)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92">
        <f t="shared" si="0"/>
        <v>0</v>
      </c>
      <c r="J8" s="192">
        <f t="shared" si="0"/>
        <v>0</v>
      </c>
      <c r="K8" s="192">
        <f t="shared" si="0"/>
        <v>0</v>
      </c>
      <c r="L8" s="192">
        <f t="shared" si="0"/>
        <v>0</v>
      </c>
      <c r="M8" s="192">
        <f t="shared" si="0"/>
        <v>0</v>
      </c>
      <c r="N8" s="192">
        <f t="shared" si="0"/>
        <v>0</v>
      </c>
      <c r="O8" s="192">
        <f t="shared" si="0"/>
        <v>0</v>
      </c>
      <c r="P8" s="192">
        <f t="shared" si="0"/>
        <v>0</v>
      </c>
      <c r="Q8" s="192">
        <f t="shared" si="0"/>
        <v>0</v>
      </c>
      <c r="R8" s="192">
        <f t="shared" si="0"/>
        <v>0</v>
      </c>
      <c r="S8" s="192">
        <f t="shared" si="0"/>
        <v>0</v>
      </c>
      <c r="T8" s="192">
        <f t="shared" si="0"/>
        <v>0</v>
      </c>
      <c r="U8" s="192">
        <f t="shared" si="0"/>
        <v>0</v>
      </c>
      <c r="V8" s="192">
        <f t="shared" si="0"/>
        <v>0</v>
      </c>
      <c r="W8" s="192">
        <f t="shared" si="0"/>
        <v>0</v>
      </c>
      <c r="X8" s="192">
        <f t="shared" si="0"/>
        <v>0</v>
      </c>
      <c r="Y8" s="192">
        <f t="shared" si="0"/>
        <v>0</v>
      </c>
      <c r="Z8" s="192">
        <f t="shared" si="0"/>
        <v>0</v>
      </c>
      <c r="AA8" s="192">
        <f t="shared" si="0"/>
        <v>0</v>
      </c>
      <c r="AB8" s="192">
        <f t="shared" si="0"/>
        <v>0</v>
      </c>
      <c r="AC8" s="192">
        <f t="shared" si="0"/>
        <v>0</v>
      </c>
      <c r="AD8" s="192">
        <f t="shared" si="0"/>
        <v>0</v>
      </c>
      <c r="AE8" s="192">
        <f t="shared" si="0"/>
        <v>0</v>
      </c>
      <c r="AF8" s="192">
        <f t="shared" si="0"/>
        <v>0</v>
      </c>
      <c r="AG8" s="192">
        <f t="shared" si="0"/>
        <v>0</v>
      </c>
      <c r="AH8" s="192">
        <f>SUM(C8:AG8)</f>
        <v>0</v>
      </c>
    </row>
    <row r="9" spans="1:34" ht="20.100000000000001" customHeight="1">
      <c r="A9" s="14"/>
      <c r="B9" s="268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50"/>
      <c r="AF9" s="350"/>
      <c r="AG9" s="325"/>
      <c r="AH9" s="325"/>
    </row>
    <row r="10" spans="1:34" ht="20.100000000000001" customHeight="1">
      <c r="A10" s="226">
        <v>2</v>
      </c>
      <c r="B10" s="348" t="s">
        <v>405</v>
      </c>
      <c r="C10" s="328"/>
      <c r="D10" s="328"/>
      <c r="E10" s="328"/>
      <c r="F10" s="328"/>
      <c r="G10" s="328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</row>
    <row r="11" spans="1:34" ht="20.100000000000001" customHeight="1">
      <c r="A11" s="565" t="s">
        <v>14</v>
      </c>
      <c r="B11" s="567" t="s">
        <v>318</v>
      </c>
      <c r="C11" s="576" t="s">
        <v>184</v>
      </c>
      <c r="D11" s="569"/>
      <c r="E11" s="569"/>
      <c r="F11" s="569"/>
      <c r="G11" s="569"/>
      <c r="H11" s="569"/>
      <c r="I11" s="569"/>
      <c r="J11" s="569"/>
      <c r="K11" s="569"/>
      <c r="L11" s="569"/>
      <c r="M11" s="569"/>
      <c r="N11" s="569"/>
      <c r="O11" s="569"/>
      <c r="P11" s="569"/>
      <c r="Q11" s="569"/>
      <c r="R11" s="569"/>
      <c r="S11" s="569"/>
      <c r="T11" s="569"/>
      <c r="U11" s="569"/>
      <c r="V11" s="569"/>
      <c r="W11" s="569"/>
      <c r="X11" s="569"/>
      <c r="Y11" s="569"/>
      <c r="Z11" s="569"/>
      <c r="AA11" s="569"/>
      <c r="AB11" s="569"/>
      <c r="AC11" s="569"/>
      <c r="AD11" s="569"/>
      <c r="AE11" s="569"/>
      <c r="AF11" s="569"/>
      <c r="AG11" s="569"/>
      <c r="AH11" s="570"/>
    </row>
    <row r="12" spans="1:34" ht="20.100000000000001" customHeight="1">
      <c r="A12" s="566"/>
      <c r="B12" s="568"/>
      <c r="C12" s="192">
        <v>1</v>
      </c>
      <c r="D12" s="192">
        <v>2</v>
      </c>
      <c r="E12" s="192">
        <v>3</v>
      </c>
      <c r="F12" s="192">
        <v>4</v>
      </c>
      <c r="G12" s="192">
        <v>5</v>
      </c>
      <c r="H12" s="192">
        <v>6</v>
      </c>
      <c r="I12" s="192">
        <v>7</v>
      </c>
      <c r="J12" s="192">
        <v>8</v>
      </c>
      <c r="K12" s="192">
        <v>9</v>
      </c>
      <c r="L12" s="192">
        <v>10</v>
      </c>
      <c r="M12" s="192">
        <v>11</v>
      </c>
      <c r="N12" s="192">
        <v>12</v>
      </c>
      <c r="O12" s="192">
        <v>13</v>
      </c>
      <c r="P12" s="192">
        <v>14</v>
      </c>
      <c r="Q12" s="192">
        <v>15</v>
      </c>
      <c r="R12" s="192">
        <v>16</v>
      </c>
      <c r="S12" s="192">
        <v>17</v>
      </c>
      <c r="T12" s="192">
        <v>18</v>
      </c>
      <c r="U12" s="192">
        <v>19</v>
      </c>
      <c r="V12" s="192">
        <v>20</v>
      </c>
      <c r="W12" s="192">
        <v>21</v>
      </c>
      <c r="X12" s="192">
        <v>22</v>
      </c>
      <c r="Y12" s="192">
        <v>23</v>
      </c>
      <c r="Z12" s="192">
        <v>24</v>
      </c>
      <c r="AA12" s="192">
        <v>25</v>
      </c>
      <c r="AB12" s="192">
        <v>26</v>
      </c>
      <c r="AC12" s="192">
        <v>27</v>
      </c>
      <c r="AD12" s="192">
        <v>28</v>
      </c>
      <c r="AE12" s="192">
        <v>29</v>
      </c>
      <c r="AF12" s="192">
        <v>30</v>
      </c>
      <c r="AG12" s="192">
        <v>31</v>
      </c>
      <c r="AH12" s="192" t="s">
        <v>299</v>
      </c>
    </row>
    <row r="13" spans="1:34" ht="35.1" customHeight="1">
      <c r="A13" s="353">
        <v>1</v>
      </c>
      <c r="B13" s="354" t="s">
        <v>190</v>
      </c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7"/>
      <c r="T13" s="507"/>
      <c r="U13" s="507"/>
      <c r="V13" s="507"/>
      <c r="W13" s="507"/>
      <c r="X13" s="507"/>
      <c r="Y13" s="507"/>
      <c r="Z13" s="507"/>
      <c r="AA13" s="507"/>
      <c r="AB13" s="507"/>
      <c r="AC13" s="507"/>
      <c r="AD13" s="507"/>
      <c r="AE13" s="507"/>
      <c r="AF13" s="507"/>
      <c r="AG13" s="507"/>
      <c r="AH13" s="506">
        <f>SUM(C13:AG13)</f>
        <v>0</v>
      </c>
    </row>
    <row r="14" spans="1:34" ht="24.95" customHeight="1">
      <c r="A14" s="355"/>
      <c r="B14" s="510" t="s">
        <v>296</v>
      </c>
      <c r="C14" s="192">
        <f>SUM(C13)</f>
        <v>0</v>
      </c>
      <c r="D14" s="192">
        <f t="shared" ref="D14" si="1">SUM(D13)</f>
        <v>0</v>
      </c>
      <c r="E14" s="192">
        <f t="shared" ref="E14" si="2">SUM(E13)</f>
        <v>0</v>
      </c>
      <c r="F14" s="192">
        <f t="shared" ref="F14" si="3">SUM(F13)</f>
        <v>0</v>
      </c>
      <c r="G14" s="192">
        <f t="shared" ref="G14" si="4">SUM(G13)</f>
        <v>0</v>
      </c>
      <c r="H14" s="192">
        <f t="shared" ref="H14" si="5">SUM(H13)</f>
        <v>0</v>
      </c>
      <c r="I14" s="192">
        <f t="shared" ref="I14" si="6">SUM(I13)</f>
        <v>0</v>
      </c>
      <c r="J14" s="192">
        <f t="shared" ref="J14" si="7">SUM(J13)</f>
        <v>0</v>
      </c>
      <c r="K14" s="192">
        <f t="shared" ref="K14" si="8">SUM(K13)</f>
        <v>0</v>
      </c>
      <c r="L14" s="192">
        <f t="shared" ref="L14" si="9">SUM(L13)</f>
        <v>0</v>
      </c>
      <c r="M14" s="192">
        <f t="shared" ref="M14" si="10">SUM(M13)</f>
        <v>0</v>
      </c>
      <c r="N14" s="192">
        <f t="shared" ref="N14" si="11">SUM(N13)</f>
        <v>0</v>
      </c>
      <c r="O14" s="192">
        <f t="shared" ref="O14" si="12">SUM(O13)</f>
        <v>0</v>
      </c>
      <c r="P14" s="192">
        <f t="shared" ref="P14" si="13">SUM(P13)</f>
        <v>0</v>
      </c>
      <c r="Q14" s="192">
        <f t="shared" ref="Q14" si="14">SUM(Q13)</f>
        <v>0</v>
      </c>
      <c r="R14" s="192">
        <f t="shared" ref="R14" si="15">SUM(R13)</f>
        <v>0</v>
      </c>
      <c r="S14" s="192">
        <f t="shared" ref="S14" si="16">SUM(S13)</f>
        <v>0</v>
      </c>
      <c r="T14" s="192">
        <f t="shared" ref="T14" si="17">SUM(T13)</f>
        <v>0</v>
      </c>
      <c r="U14" s="192">
        <f t="shared" ref="U14" si="18">SUM(U13)</f>
        <v>0</v>
      </c>
      <c r="V14" s="192">
        <f t="shared" ref="V14" si="19">SUM(V13)</f>
        <v>0</v>
      </c>
      <c r="W14" s="192">
        <f t="shared" ref="W14" si="20">SUM(W13)</f>
        <v>0</v>
      </c>
      <c r="X14" s="192">
        <f t="shared" ref="X14" si="21">SUM(X13)</f>
        <v>0</v>
      </c>
      <c r="Y14" s="192">
        <f t="shared" ref="Y14" si="22">SUM(Y13)</f>
        <v>0</v>
      </c>
      <c r="Z14" s="192">
        <f t="shared" ref="Z14" si="23">SUM(Z13)</f>
        <v>0</v>
      </c>
      <c r="AA14" s="192">
        <f t="shared" ref="AA14" si="24">SUM(AA13)</f>
        <v>0</v>
      </c>
      <c r="AB14" s="192">
        <f t="shared" ref="AB14" si="25">SUM(AB13)</f>
        <v>0</v>
      </c>
      <c r="AC14" s="192">
        <f t="shared" ref="AC14" si="26">SUM(AC13)</f>
        <v>0</v>
      </c>
      <c r="AD14" s="192">
        <f t="shared" ref="AD14" si="27">SUM(AD13)</f>
        <v>0</v>
      </c>
      <c r="AE14" s="192">
        <f t="shared" ref="AE14" si="28">SUM(AE13)</f>
        <v>0</v>
      </c>
      <c r="AF14" s="192">
        <f t="shared" ref="AF14" si="29">SUM(AF13)</f>
        <v>0</v>
      </c>
      <c r="AG14" s="192">
        <f t="shared" ref="AG14" si="30">SUM(AG13)</f>
        <v>0</v>
      </c>
      <c r="AH14" s="192">
        <f>SUM(C14:AG14)</f>
        <v>0</v>
      </c>
    </row>
    <row r="15" spans="1:34" ht="20.100000000000001" customHeight="1">
      <c r="A15" s="14"/>
      <c r="B15" s="268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50"/>
      <c r="AG15" s="325"/>
      <c r="AH15" s="325"/>
    </row>
    <row r="16" spans="1:34" ht="20.100000000000001" customHeight="1">
      <c r="A16" s="226">
        <v>3</v>
      </c>
      <c r="B16" s="348" t="s">
        <v>434</v>
      </c>
      <c r="C16" s="328"/>
      <c r="D16" s="328"/>
      <c r="E16" s="328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</row>
    <row r="17" spans="1:34" ht="20.100000000000001" customHeight="1">
      <c r="A17" s="565" t="s">
        <v>14</v>
      </c>
      <c r="B17" s="567" t="s">
        <v>318</v>
      </c>
      <c r="C17" s="576" t="s">
        <v>184</v>
      </c>
      <c r="D17" s="569"/>
      <c r="E17" s="569"/>
      <c r="F17" s="569"/>
      <c r="G17" s="569"/>
      <c r="H17" s="569"/>
      <c r="I17" s="569"/>
      <c r="J17" s="569"/>
      <c r="K17" s="569"/>
      <c r="L17" s="569"/>
      <c r="M17" s="569"/>
      <c r="N17" s="569"/>
      <c r="O17" s="569"/>
      <c r="P17" s="569"/>
      <c r="Q17" s="569"/>
      <c r="R17" s="569"/>
      <c r="S17" s="569"/>
      <c r="T17" s="569"/>
      <c r="U17" s="569"/>
      <c r="V17" s="569"/>
      <c r="W17" s="569"/>
      <c r="X17" s="569"/>
      <c r="Y17" s="569"/>
      <c r="Z17" s="569"/>
      <c r="AA17" s="569"/>
      <c r="AB17" s="569"/>
      <c r="AC17" s="569"/>
      <c r="AD17" s="569"/>
      <c r="AE17" s="569"/>
      <c r="AF17" s="569"/>
      <c r="AG17" s="569"/>
      <c r="AH17" s="570"/>
    </row>
    <row r="18" spans="1:34" ht="20.100000000000001" customHeight="1">
      <c r="A18" s="566"/>
      <c r="B18" s="568"/>
      <c r="C18" s="507">
        <v>1</v>
      </c>
      <c r="D18" s="192">
        <v>2</v>
      </c>
      <c r="E18" s="192">
        <v>3</v>
      </c>
      <c r="F18" s="192">
        <v>4</v>
      </c>
      <c r="G18" s="192">
        <v>5</v>
      </c>
      <c r="H18" s="192">
        <v>6</v>
      </c>
      <c r="I18" s="192">
        <v>7</v>
      </c>
      <c r="J18" s="192">
        <v>8</v>
      </c>
      <c r="K18" s="192">
        <v>9</v>
      </c>
      <c r="L18" s="192">
        <v>10</v>
      </c>
      <c r="M18" s="192">
        <v>11</v>
      </c>
      <c r="N18" s="192">
        <v>12</v>
      </c>
      <c r="O18" s="192">
        <v>13</v>
      </c>
      <c r="P18" s="192">
        <v>14</v>
      </c>
      <c r="Q18" s="192">
        <v>15</v>
      </c>
      <c r="R18" s="192">
        <v>16</v>
      </c>
      <c r="S18" s="192">
        <v>17</v>
      </c>
      <c r="T18" s="192">
        <v>18</v>
      </c>
      <c r="U18" s="192">
        <v>19</v>
      </c>
      <c r="V18" s="192">
        <v>20</v>
      </c>
      <c r="W18" s="192">
        <v>21</v>
      </c>
      <c r="X18" s="192">
        <v>22</v>
      </c>
      <c r="Y18" s="192">
        <v>23</v>
      </c>
      <c r="Z18" s="192">
        <v>24</v>
      </c>
      <c r="AA18" s="192">
        <v>25</v>
      </c>
      <c r="AB18" s="192">
        <v>26</v>
      </c>
      <c r="AC18" s="192">
        <v>27</v>
      </c>
      <c r="AD18" s="192">
        <v>28</v>
      </c>
      <c r="AE18" s="192">
        <v>29</v>
      </c>
      <c r="AF18" s="192">
        <v>30</v>
      </c>
      <c r="AG18" s="192">
        <v>31</v>
      </c>
      <c r="AH18" s="192" t="s">
        <v>299</v>
      </c>
    </row>
    <row r="19" spans="1:34" ht="35.1" customHeight="1">
      <c r="A19" s="353">
        <v>1</v>
      </c>
      <c r="B19" s="354" t="s">
        <v>190</v>
      </c>
      <c r="C19" s="507"/>
      <c r="D19" s="507"/>
      <c r="E19" s="507"/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7"/>
      <c r="W19" s="507"/>
      <c r="X19" s="507"/>
      <c r="Y19" s="507">
        <v>5</v>
      </c>
      <c r="Z19" s="507"/>
      <c r="AA19" s="507"/>
      <c r="AB19" s="507"/>
      <c r="AC19" s="507"/>
      <c r="AD19" s="507"/>
      <c r="AE19" s="507"/>
      <c r="AF19" s="507"/>
      <c r="AG19" s="507"/>
      <c r="AH19" s="506">
        <f>SUM(C19:AG19)</f>
        <v>5</v>
      </c>
    </row>
    <row r="20" spans="1:34" ht="24.95" customHeight="1">
      <c r="A20" s="355"/>
      <c r="B20" s="510" t="s">
        <v>296</v>
      </c>
      <c r="C20" s="192">
        <f>SUM(C19)</f>
        <v>0</v>
      </c>
      <c r="D20" s="192">
        <f t="shared" ref="D20" si="31">SUM(D19)</f>
        <v>0</v>
      </c>
      <c r="E20" s="192">
        <f t="shared" ref="E20" si="32">SUM(E19)</f>
        <v>0</v>
      </c>
      <c r="F20" s="192">
        <f t="shared" ref="F20" si="33">SUM(F19)</f>
        <v>0</v>
      </c>
      <c r="G20" s="192">
        <f t="shared" ref="G20" si="34">SUM(G19)</f>
        <v>0</v>
      </c>
      <c r="H20" s="192">
        <f t="shared" ref="H20" si="35">SUM(H19)</f>
        <v>0</v>
      </c>
      <c r="I20" s="192">
        <f t="shared" ref="I20" si="36">SUM(I19)</f>
        <v>0</v>
      </c>
      <c r="J20" s="192">
        <f t="shared" ref="J20" si="37">SUM(J19)</f>
        <v>0</v>
      </c>
      <c r="K20" s="192">
        <f t="shared" ref="K20" si="38">SUM(K19)</f>
        <v>0</v>
      </c>
      <c r="L20" s="192">
        <f t="shared" ref="L20" si="39">SUM(L19)</f>
        <v>0</v>
      </c>
      <c r="M20" s="192">
        <f t="shared" ref="M20" si="40">SUM(M19)</f>
        <v>0</v>
      </c>
      <c r="N20" s="192">
        <f t="shared" ref="N20" si="41">SUM(N19)</f>
        <v>0</v>
      </c>
      <c r="O20" s="192">
        <f t="shared" ref="O20" si="42">SUM(O19)</f>
        <v>0</v>
      </c>
      <c r="P20" s="192">
        <f t="shared" ref="P20" si="43">SUM(P19)</f>
        <v>0</v>
      </c>
      <c r="Q20" s="192">
        <f t="shared" ref="Q20" si="44">SUM(Q19)</f>
        <v>0</v>
      </c>
      <c r="R20" s="192">
        <f t="shared" ref="R20" si="45">SUM(R19)</f>
        <v>0</v>
      </c>
      <c r="S20" s="192">
        <f t="shared" ref="S20" si="46">SUM(S19)</f>
        <v>0</v>
      </c>
      <c r="T20" s="192">
        <f t="shared" ref="T20" si="47">SUM(T19)</f>
        <v>0</v>
      </c>
      <c r="U20" s="192">
        <f t="shared" ref="U20" si="48">SUM(U19)</f>
        <v>0</v>
      </c>
      <c r="V20" s="192">
        <f t="shared" ref="V20" si="49">SUM(V19)</f>
        <v>0</v>
      </c>
      <c r="W20" s="192">
        <f t="shared" ref="W20" si="50">SUM(W19)</f>
        <v>0</v>
      </c>
      <c r="X20" s="192">
        <f t="shared" ref="X20" si="51">SUM(X19)</f>
        <v>0</v>
      </c>
      <c r="Y20" s="192">
        <f t="shared" ref="Y20" si="52">SUM(Y19)</f>
        <v>5</v>
      </c>
      <c r="Z20" s="192">
        <f t="shared" ref="Z20" si="53">SUM(Z19)</f>
        <v>0</v>
      </c>
      <c r="AA20" s="192">
        <f t="shared" ref="AA20" si="54">SUM(AA19)</f>
        <v>0</v>
      </c>
      <c r="AB20" s="192">
        <f t="shared" ref="AB20" si="55">SUM(AB19)</f>
        <v>0</v>
      </c>
      <c r="AC20" s="192">
        <f t="shared" ref="AC20" si="56">SUM(AC19)</f>
        <v>0</v>
      </c>
      <c r="AD20" s="192">
        <f t="shared" ref="AD20" si="57">SUM(AD19)</f>
        <v>0</v>
      </c>
      <c r="AE20" s="192">
        <f t="shared" ref="AE20" si="58">SUM(AE19)</f>
        <v>0</v>
      </c>
      <c r="AF20" s="192">
        <f t="shared" ref="AF20" si="59">SUM(AF19)</f>
        <v>0</v>
      </c>
      <c r="AG20" s="192">
        <f t="shared" ref="AG20" si="60">SUM(AG19)</f>
        <v>0</v>
      </c>
      <c r="AH20" s="192">
        <f>SUM(C20:AG20)</f>
        <v>5</v>
      </c>
    </row>
    <row r="21" spans="1:34" ht="20.100000000000001" customHeight="1">
      <c r="A21" s="223"/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</row>
    <row r="22" spans="1:34" ht="20.100000000000001" customHeight="1">
      <c r="A22" s="226">
        <v>4</v>
      </c>
      <c r="B22" s="348" t="s">
        <v>435</v>
      </c>
      <c r="C22" s="328"/>
      <c r="D22" s="328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</row>
    <row r="23" spans="1:34" ht="20.100000000000001" customHeight="1">
      <c r="A23" s="565" t="s">
        <v>14</v>
      </c>
      <c r="B23" s="567" t="s">
        <v>318</v>
      </c>
      <c r="C23" s="576" t="s">
        <v>184</v>
      </c>
      <c r="D23" s="569"/>
      <c r="E23" s="569"/>
      <c r="F23" s="569"/>
      <c r="G23" s="569"/>
      <c r="H23" s="569"/>
      <c r="I23" s="569"/>
      <c r="J23" s="569"/>
      <c r="K23" s="569"/>
      <c r="L23" s="569"/>
      <c r="M23" s="569"/>
      <c r="N23" s="569"/>
      <c r="O23" s="569"/>
      <c r="P23" s="569"/>
      <c r="Q23" s="569"/>
      <c r="R23" s="569"/>
      <c r="S23" s="569"/>
      <c r="T23" s="569"/>
      <c r="U23" s="569"/>
      <c r="V23" s="569"/>
      <c r="W23" s="569"/>
      <c r="X23" s="569"/>
      <c r="Y23" s="569"/>
      <c r="Z23" s="569"/>
      <c r="AA23" s="569"/>
      <c r="AB23" s="569"/>
      <c r="AC23" s="569"/>
      <c r="AD23" s="569"/>
      <c r="AE23" s="569"/>
      <c r="AF23" s="569"/>
      <c r="AG23" s="569"/>
      <c r="AH23" s="570"/>
    </row>
    <row r="24" spans="1:34" ht="20.100000000000001" customHeight="1">
      <c r="A24" s="566"/>
      <c r="B24" s="568"/>
      <c r="C24" s="192">
        <v>1</v>
      </c>
      <c r="D24" s="192">
        <v>2</v>
      </c>
      <c r="E24" s="192">
        <v>3</v>
      </c>
      <c r="F24" s="192">
        <v>4</v>
      </c>
      <c r="G24" s="192">
        <v>5</v>
      </c>
      <c r="H24" s="192">
        <v>6</v>
      </c>
      <c r="I24" s="192">
        <v>7</v>
      </c>
      <c r="J24" s="192">
        <v>8</v>
      </c>
      <c r="K24" s="192">
        <v>9</v>
      </c>
      <c r="L24" s="192">
        <v>10</v>
      </c>
      <c r="M24" s="192">
        <v>11</v>
      </c>
      <c r="N24" s="192">
        <v>12</v>
      </c>
      <c r="O24" s="192">
        <v>13</v>
      </c>
      <c r="P24" s="192">
        <v>14</v>
      </c>
      <c r="Q24" s="192">
        <v>15</v>
      </c>
      <c r="R24" s="192">
        <v>16</v>
      </c>
      <c r="S24" s="192">
        <v>17</v>
      </c>
      <c r="T24" s="192">
        <v>18</v>
      </c>
      <c r="U24" s="192">
        <v>19</v>
      </c>
      <c r="V24" s="192">
        <v>20</v>
      </c>
      <c r="W24" s="192">
        <v>21</v>
      </c>
      <c r="X24" s="192">
        <v>22</v>
      </c>
      <c r="Y24" s="192">
        <v>23</v>
      </c>
      <c r="Z24" s="192">
        <v>24</v>
      </c>
      <c r="AA24" s="192">
        <v>25</v>
      </c>
      <c r="AB24" s="192">
        <v>26</v>
      </c>
      <c r="AC24" s="192">
        <v>27</v>
      </c>
      <c r="AD24" s="192">
        <v>28</v>
      </c>
      <c r="AE24" s="192">
        <v>29</v>
      </c>
      <c r="AF24" s="192">
        <v>30</v>
      </c>
      <c r="AG24" s="192">
        <v>31</v>
      </c>
      <c r="AH24" s="192" t="s">
        <v>299</v>
      </c>
    </row>
    <row r="25" spans="1:34" ht="35.1" customHeight="1">
      <c r="A25" s="353">
        <v>1</v>
      </c>
      <c r="B25" s="354" t="s">
        <v>190</v>
      </c>
      <c r="C25" s="507"/>
      <c r="D25" s="507"/>
      <c r="E25" s="507"/>
      <c r="F25" s="507"/>
      <c r="G25" s="507"/>
      <c r="H25" s="507"/>
      <c r="I25" s="507"/>
      <c r="J25" s="507"/>
      <c r="K25" s="507"/>
      <c r="L25" s="507"/>
      <c r="M25" s="507"/>
      <c r="N25" s="507"/>
      <c r="O25" s="507"/>
      <c r="P25" s="507"/>
      <c r="Q25" s="507"/>
      <c r="R25" s="507"/>
      <c r="S25" s="507"/>
      <c r="T25" s="507"/>
      <c r="U25" s="507"/>
      <c r="V25" s="507"/>
      <c r="W25" s="507"/>
      <c r="X25" s="507"/>
      <c r="Y25" s="507"/>
      <c r="Z25" s="507"/>
      <c r="AA25" s="507"/>
      <c r="AB25" s="507"/>
      <c r="AC25" s="507"/>
      <c r="AD25" s="507"/>
      <c r="AE25" s="507"/>
      <c r="AF25" s="507"/>
      <c r="AG25" s="507"/>
      <c r="AH25" s="506">
        <f>SUM(C25:AG25)</f>
        <v>0</v>
      </c>
    </row>
    <row r="26" spans="1:34" ht="24.95" customHeight="1">
      <c r="A26" s="355"/>
      <c r="B26" s="509" t="s">
        <v>296</v>
      </c>
      <c r="C26" s="192">
        <f>SUM(C25)</f>
        <v>0</v>
      </c>
      <c r="D26" s="192">
        <f t="shared" ref="D26" si="61">SUM(D25)</f>
        <v>0</v>
      </c>
      <c r="E26" s="192">
        <f t="shared" ref="E26" si="62">SUM(E25)</f>
        <v>0</v>
      </c>
      <c r="F26" s="192">
        <f t="shared" ref="F26" si="63">SUM(F25)</f>
        <v>0</v>
      </c>
      <c r="G26" s="192">
        <f t="shared" ref="G26" si="64">SUM(G25)</f>
        <v>0</v>
      </c>
      <c r="H26" s="192">
        <f t="shared" ref="H26" si="65">SUM(H25)</f>
        <v>0</v>
      </c>
      <c r="I26" s="192">
        <f t="shared" ref="I26" si="66">SUM(I25)</f>
        <v>0</v>
      </c>
      <c r="J26" s="192">
        <f t="shared" ref="J26" si="67">SUM(J25)</f>
        <v>0</v>
      </c>
      <c r="K26" s="192">
        <f t="shared" ref="K26" si="68">SUM(K25)</f>
        <v>0</v>
      </c>
      <c r="L26" s="192">
        <f t="shared" ref="L26" si="69">SUM(L25)</f>
        <v>0</v>
      </c>
      <c r="M26" s="192">
        <f t="shared" ref="M26" si="70">SUM(M25)</f>
        <v>0</v>
      </c>
      <c r="N26" s="192">
        <f t="shared" ref="N26" si="71">SUM(N25)</f>
        <v>0</v>
      </c>
      <c r="O26" s="192">
        <f t="shared" ref="O26" si="72">SUM(O25)</f>
        <v>0</v>
      </c>
      <c r="P26" s="192">
        <f t="shared" ref="P26" si="73">SUM(P25)</f>
        <v>0</v>
      </c>
      <c r="Q26" s="192">
        <f t="shared" ref="Q26" si="74">SUM(Q25)</f>
        <v>0</v>
      </c>
      <c r="R26" s="192">
        <f t="shared" ref="R26" si="75">SUM(R25)</f>
        <v>0</v>
      </c>
      <c r="S26" s="192">
        <f t="shared" ref="S26" si="76">SUM(S25)</f>
        <v>0</v>
      </c>
      <c r="T26" s="192">
        <f t="shared" ref="T26" si="77">SUM(T25)</f>
        <v>0</v>
      </c>
      <c r="U26" s="192">
        <f t="shared" ref="U26" si="78">SUM(U25)</f>
        <v>0</v>
      </c>
      <c r="V26" s="192">
        <f t="shared" ref="V26" si="79">SUM(V25)</f>
        <v>0</v>
      </c>
      <c r="W26" s="192">
        <f t="shared" ref="W26" si="80">SUM(W25)</f>
        <v>0</v>
      </c>
      <c r="X26" s="192">
        <f t="shared" ref="X26" si="81">SUM(X25)</f>
        <v>0</v>
      </c>
      <c r="Y26" s="192">
        <f t="shared" ref="Y26" si="82">SUM(Y25)</f>
        <v>0</v>
      </c>
      <c r="Z26" s="192">
        <f t="shared" ref="Z26" si="83">SUM(Z25)</f>
        <v>0</v>
      </c>
      <c r="AA26" s="192">
        <f t="shared" ref="AA26" si="84">SUM(AA25)</f>
        <v>0</v>
      </c>
      <c r="AB26" s="192">
        <f t="shared" ref="AB26" si="85">SUM(AB25)</f>
        <v>0</v>
      </c>
      <c r="AC26" s="192">
        <f t="shared" ref="AC26" si="86">SUM(AC25)</f>
        <v>0</v>
      </c>
      <c r="AD26" s="192">
        <f t="shared" ref="AD26" si="87">SUM(AD25)</f>
        <v>0</v>
      </c>
      <c r="AE26" s="192">
        <f t="shared" ref="AE26" si="88">SUM(AE25)</f>
        <v>0</v>
      </c>
      <c r="AF26" s="192">
        <f t="shared" ref="AF26" si="89">SUM(AF25)</f>
        <v>0</v>
      </c>
      <c r="AG26" s="192">
        <f t="shared" ref="AG26" si="90">SUM(AG25)</f>
        <v>0</v>
      </c>
      <c r="AH26" s="192">
        <f>SUM(C26:AG26)</f>
        <v>0</v>
      </c>
    </row>
    <row r="27" spans="1:34" ht="20.100000000000001" customHeight="1">
      <c r="A27" s="14"/>
      <c r="B27" s="268"/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350"/>
      <c r="AG27" s="325"/>
      <c r="AH27" s="325"/>
    </row>
    <row r="28" spans="1:34" ht="20.100000000000001" customHeight="1">
      <c r="A28" s="323"/>
      <c r="B28" s="268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577"/>
      <c r="W28" s="578"/>
      <c r="X28" s="578"/>
      <c r="Y28" s="578"/>
      <c r="Z28" s="578"/>
      <c r="AA28" s="578"/>
      <c r="AB28" s="578"/>
      <c r="AC28" s="578"/>
      <c r="AD28" s="578"/>
      <c r="AE28" s="350"/>
      <c r="AG28" s="325"/>
      <c r="AH28" s="325"/>
    </row>
    <row r="29" spans="1:34" ht="20.100000000000001" customHeight="1">
      <c r="A29" s="323"/>
      <c r="B29" s="268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579"/>
      <c r="W29" s="579"/>
      <c r="X29" s="579"/>
      <c r="Y29" s="579"/>
      <c r="Z29" s="579"/>
      <c r="AA29" s="579"/>
      <c r="AB29" s="579"/>
      <c r="AC29" s="579"/>
      <c r="AD29" s="579"/>
      <c r="AE29" s="350"/>
      <c r="AG29" s="325"/>
      <c r="AH29" s="325"/>
    </row>
    <row r="30" spans="1:34" ht="20.100000000000001" customHeight="1">
      <c r="A30" s="323"/>
      <c r="B30" s="268"/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AE30" s="350"/>
      <c r="AG30" s="325"/>
      <c r="AH30" s="325"/>
    </row>
    <row r="31" spans="1:34" ht="20.100000000000001" customHeight="1">
      <c r="A31" s="323"/>
      <c r="B31" s="268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AE31" s="350"/>
      <c r="AG31" s="325"/>
      <c r="AH31" s="325"/>
    </row>
    <row r="32" spans="1:34" ht="20.100000000000001" customHeight="1">
      <c r="A32" s="323"/>
      <c r="B32" s="268"/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571"/>
      <c r="W32" s="571"/>
      <c r="X32" s="571"/>
      <c r="Y32" s="571"/>
      <c r="Z32" s="571"/>
      <c r="AA32" s="571"/>
      <c r="AB32" s="571"/>
      <c r="AC32" s="571"/>
      <c r="AD32" s="571"/>
      <c r="AE32" s="350"/>
      <c r="AG32" s="325"/>
      <c r="AH32" s="325"/>
    </row>
    <row r="33" spans="1:34" ht="20.100000000000001" customHeight="1">
      <c r="A33" s="323"/>
      <c r="B33" s="268"/>
      <c r="C33" s="325"/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572"/>
      <c r="W33" s="573"/>
      <c r="X33" s="573"/>
      <c r="Y33" s="573"/>
      <c r="Z33" s="573"/>
      <c r="AA33" s="573"/>
      <c r="AB33" s="573"/>
      <c r="AC33" s="573"/>
      <c r="AD33" s="573"/>
      <c r="AE33" s="350"/>
      <c r="AG33" s="325"/>
      <c r="AH33" s="325"/>
    </row>
    <row r="34" spans="1:34" ht="20.100000000000001" customHeight="1">
      <c r="A34" s="323"/>
      <c r="B34" s="268"/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50"/>
      <c r="AG34" s="325"/>
      <c r="AH34" s="325"/>
    </row>
    <row r="35" spans="1:34" ht="20.100000000000001" customHeight="1">
      <c r="A35" s="581" t="s">
        <v>397</v>
      </c>
      <c r="B35" s="581"/>
      <c r="C35" s="581"/>
      <c r="D35" s="581"/>
      <c r="E35" s="581"/>
      <c r="F35" s="581"/>
      <c r="G35" s="581"/>
      <c r="H35" s="581"/>
      <c r="I35" s="581"/>
      <c r="J35" s="581"/>
      <c r="K35" s="581"/>
      <c r="L35" s="581"/>
      <c r="M35" s="581"/>
      <c r="N35" s="581"/>
      <c r="O35" s="581"/>
      <c r="P35" s="581"/>
      <c r="Q35" s="581"/>
      <c r="R35" s="581"/>
      <c r="S35" s="581"/>
      <c r="T35" s="581"/>
      <c r="U35" s="581"/>
      <c r="V35" s="581"/>
      <c r="W35" s="581"/>
      <c r="X35" s="581"/>
      <c r="Y35" s="581"/>
      <c r="Z35" s="581"/>
      <c r="AA35" s="581"/>
      <c r="AB35" s="581"/>
      <c r="AC35" s="581"/>
      <c r="AD35" s="581"/>
      <c r="AE35" s="581"/>
      <c r="AF35" s="581"/>
      <c r="AG35" s="581"/>
      <c r="AH35" s="581"/>
    </row>
    <row r="36" spans="1:34" ht="20.100000000000001" customHeight="1">
      <c r="A36" s="580" t="s">
        <v>389</v>
      </c>
      <c r="B36" s="580"/>
      <c r="C36" s="580"/>
      <c r="D36" s="580"/>
      <c r="E36" s="580"/>
      <c r="F36" s="580"/>
      <c r="G36" s="580"/>
      <c r="H36" s="580"/>
      <c r="I36" s="580"/>
      <c r="J36" s="580"/>
      <c r="K36" s="580"/>
      <c r="L36" s="580"/>
      <c r="M36" s="580"/>
      <c r="N36" s="580"/>
      <c r="O36" s="580"/>
      <c r="P36" s="580"/>
      <c r="Q36" s="580"/>
      <c r="R36" s="580"/>
      <c r="S36" s="580"/>
      <c r="T36" s="580"/>
      <c r="U36" s="580"/>
      <c r="V36" s="580"/>
      <c r="W36" s="580"/>
      <c r="X36" s="580"/>
      <c r="Y36" s="580"/>
      <c r="Z36" s="580"/>
      <c r="AA36" s="580"/>
      <c r="AB36" s="580"/>
      <c r="AC36" s="580"/>
      <c r="AD36" s="580"/>
      <c r="AE36" s="580"/>
      <c r="AF36" s="580"/>
      <c r="AG36" s="580"/>
      <c r="AH36" s="580"/>
    </row>
    <row r="37" spans="1:34" ht="20.100000000000001" customHeight="1">
      <c r="A37" s="323"/>
      <c r="B37" s="268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50"/>
      <c r="AG37" s="325"/>
      <c r="AH37" s="325"/>
    </row>
    <row r="38" spans="1:34" ht="20.100000000000001" customHeight="1">
      <c r="A38" s="226">
        <v>5</v>
      </c>
      <c r="B38" s="348" t="s">
        <v>411</v>
      </c>
      <c r="C38" s="328"/>
      <c r="D38" s="328"/>
      <c r="E38" s="328"/>
      <c r="F38" s="328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</row>
    <row r="39" spans="1:34" ht="20.100000000000001" customHeight="1">
      <c r="A39" s="565" t="s">
        <v>14</v>
      </c>
      <c r="B39" s="567" t="s">
        <v>318</v>
      </c>
      <c r="C39" s="576" t="s">
        <v>184</v>
      </c>
      <c r="D39" s="569"/>
      <c r="E39" s="569"/>
      <c r="F39" s="569"/>
      <c r="G39" s="569"/>
      <c r="H39" s="569"/>
      <c r="I39" s="569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70"/>
    </row>
    <row r="40" spans="1:34" ht="20.100000000000001" customHeight="1">
      <c r="A40" s="566"/>
      <c r="B40" s="568"/>
      <c r="C40" s="192">
        <v>1</v>
      </c>
      <c r="D40" s="192">
        <v>2</v>
      </c>
      <c r="E40" s="192">
        <v>3</v>
      </c>
      <c r="F40" s="192">
        <v>4</v>
      </c>
      <c r="G40" s="192">
        <v>5</v>
      </c>
      <c r="H40" s="192">
        <v>6</v>
      </c>
      <c r="I40" s="192">
        <v>7</v>
      </c>
      <c r="J40" s="192">
        <v>8</v>
      </c>
      <c r="K40" s="192">
        <v>9</v>
      </c>
      <c r="L40" s="192">
        <v>10</v>
      </c>
      <c r="M40" s="192">
        <v>11</v>
      </c>
      <c r="N40" s="192">
        <v>12</v>
      </c>
      <c r="O40" s="192">
        <v>13</v>
      </c>
      <c r="P40" s="192">
        <v>14</v>
      </c>
      <c r="Q40" s="192">
        <v>15</v>
      </c>
      <c r="R40" s="192">
        <v>16</v>
      </c>
      <c r="S40" s="192">
        <v>17</v>
      </c>
      <c r="T40" s="192">
        <v>18</v>
      </c>
      <c r="U40" s="192">
        <v>19</v>
      </c>
      <c r="V40" s="192">
        <v>20</v>
      </c>
      <c r="W40" s="192">
        <v>21</v>
      </c>
      <c r="X40" s="192">
        <v>22</v>
      </c>
      <c r="Y40" s="192">
        <v>23</v>
      </c>
      <c r="Z40" s="192">
        <v>24</v>
      </c>
      <c r="AA40" s="192">
        <v>25</v>
      </c>
      <c r="AB40" s="192">
        <v>26</v>
      </c>
      <c r="AC40" s="192">
        <v>27</v>
      </c>
      <c r="AD40" s="192">
        <v>28</v>
      </c>
      <c r="AE40" s="192">
        <v>29</v>
      </c>
      <c r="AF40" s="192">
        <v>30</v>
      </c>
      <c r="AG40" s="192">
        <v>31</v>
      </c>
      <c r="AH40" s="192" t="s">
        <v>299</v>
      </c>
    </row>
    <row r="41" spans="1:34" ht="35.1" customHeight="1">
      <c r="A41" s="353">
        <v>1</v>
      </c>
      <c r="B41" s="354" t="s">
        <v>190</v>
      </c>
      <c r="C41" s="507"/>
      <c r="D41" s="507"/>
      <c r="E41" s="507"/>
      <c r="F41" s="507"/>
      <c r="G41" s="507"/>
      <c r="H41" s="507"/>
      <c r="I41" s="507"/>
      <c r="J41" s="507"/>
      <c r="K41" s="507"/>
      <c r="L41" s="507"/>
      <c r="M41" s="507"/>
      <c r="N41" s="507"/>
      <c r="O41" s="507"/>
      <c r="P41" s="507"/>
      <c r="Q41" s="507"/>
      <c r="R41" s="507"/>
      <c r="S41" s="507"/>
      <c r="T41" s="507"/>
      <c r="U41" s="507"/>
      <c r="V41" s="508"/>
      <c r="W41" s="507"/>
      <c r="X41" s="507"/>
      <c r="Y41" s="507"/>
      <c r="Z41" s="507"/>
      <c r="AA41" s="507"/>
      <c r="AB41" s="507"/>
      <c r="AC41" s="507"/>
      <c r="AD41" s="507"/>
      <c r="AE41" s="507"/>
      <c r="AF41" s="507"/>
      <c r="AG41" s="507"/>
      <c r="AH41" s="506">
        <f>SUM(C41:AG41)</f>
        <v>0</v>
      </c>
    </row>
    <row r="42" spans="1:34" ht="24.95" customHeight="1">
      <c r="A42" s="355"/>
      <c r="B42" s="510" t="s">
        <v>296</v>
      </c>
      <c r="C42" s="192">
        <f>SUM(C41)</f>
        <v>0</v>
      </c>
      <c r="D42" s="192">
        <f t="shared" ref="D42" si="91">SUM(D41)</f>
        <v>0</v>
      </c>
      <c r="E42" s="192">
        <f t="shared" ref="E42" si="92">SUM(E41)</f>
        <v>0</v>
      </c>
      <c r="F42" s="192">
        <f t="shared" ref="F42" si="93">SUM(F41)</f>
        <v>0</v>
      </c>
      <c r="G42" s="192">
        <f t="shared" ref="G42" si="94">SUM(G41)</f>
        <v>0</v>
      </c>
      <c r="H42" s="192">
        <f t="shared" ref="H42" si="95">SUM(H41)</f>
        <v>0</v>
      </c>
      <c r="I42" s="192">
        <f t="shared" ref="I42" si="96">SUM(I41)</f>
        <v>0</v>
      </c>
      <c r="J42" s="192">
        <f t="shared" ref="J42" si="97">SUM(J41)</f>
        <v>0</v>
      </c>
      <c r="K42" s="192">
        <f t="shared" ref="K42" si="98">SUM(K41)</f>
        <v>0</v>
      </c>
      <c r="L42" s="192">
        <f t="shared" ref="L42" si="99">SUM(L41)</f>
        <v>0</v>
      </c>
      <c r="M42" s="192">
        <f t="shared" ref="M42" si="100">SUM(M41)</f>
        <v>0</v>
      </c>
      <c r="N42" s="192">
        <f t="shared" ref="N42" si="101">SUM(N41)</f>
        <v>0</v>
      </c>
      <c r="O42" s="192">
        <f t="shared" ref="O42" si="102">SUM(O41)</f>
        <v>0</v>
      </c>
      <c r="P42" s="192">
        <f t="shared" ref="P42" si="103">SUM(P41)</f>
        <v>0</v>
      </c>
      <c r="Q42" s="192">
        <f t="shared" ref="Q42" si="104">SUM(Q41)</f>
        <v>0</v>
      </c>
      <c r="R42" s="192">
        <f t="shared" ref="R42" si="105">SUM(R41)</f>
        <v>0</v>
      </c>
      <c r="S42" s="192">
        <f t="shared" ref="S42" si="106">SUM(S41)</f>
        <v>0</v>
      </c>
      <c r="T42" s="192">
        <f t="shared" ref="T42" si="107">SUM(T41)</f>
        <v>0</v>
      </c>
      <c r="U42" s="192">
        <f t="shared" ref="U42" si="108">SUM(U41)</f>
        <v>0</v>
      </c>
      <c r="V42" s="192">
        <f t="shared" ref="V42" si="109">SUM(V41)</f>
        <v>0</v>
      </c>
      <c r="W42" s="192">
        <f t="shared" ref="W42" si="110">SUM(W41)</f>
        <v>0</v>
      </c>
      <c r="X42" s="192">
        <f t="shared" ref="X42" si="111">SUM(X41)</f>
        <v>0</v>
      </c>
      <c r="Y42" s="192">
        <f t="shared" ref="Y42" si="112">SUM(Y41)</f>
        <v>0</v>
      </c>
      <c r="Z42" s="192">
        <f t="shared" ref="Z42" si="113">SUM(Z41)</f>
        <v>0</v>
      </c>
      <c r="AA42" s="192">
        <f t="shared" ref="AA42" si="114">SUM(AA41)</f>
        <v>0</v>
      </c>
      <c r="AB42" s="192">
        <f t="shared" ref="AB42" si="115">SUM(AB41)</f>
        <v>0</v>
      </c>
      <c r="AC42" s="192">
        <f t="shared" ref="AC42" si="116">SUM(AC41)</f>
        <v>0</v>
      </c>
      <c r="AD42" s="192">
        <f t="shared" ref="AD42" si="117">SUM(AD41)</f>
        <v>0</v>
      </c>
      <c r="AE42" s="192">
        <f t="shared" ref="AE42" si="118">SUM(AE41)</f>
        <v>0</v>
      </c>
      <c r="AF42" s="192">
        <f t="shared" ref="AF42" si="119">SUM(AF41)</f>
        <v>0</v>
      </c>
      <c r="AG42" s="192">
        <f t="shared" ref="AG42" si="120">SUM(AG41)</f>
        <v>0</v>
      </c>
      <c r="AH42" s="192">
        <f>SUM(C42:AG42)</f>
        <v>0</v>
      </c>
    </row>
    <row r="43" spans="1:34" ht="20.100000000000001" customHeight="1">
      <c r="A43" s="14"/>
      <c r="B43" s="268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  <c r="Z43" s="325"/>
      <c r="AA43" s="325"/>
      <c r="AB43" s="325"/>
      <c r="AC43" s="325"/>
      <c r="AD43" s="325"/>
      <c r="AE43" s="350"/>
      <c r="AG43" s="325"/>
      <c r="AH43" s="325"/>
    </row>
    <row r="44" spans="1:34" ht="20.100000000000001" customHeight="1">
      <c r="A44" s="226">
        <v>6</v>
      </c>
      <c r="B44" s="348" t="s">
        <v>413</v>
      </c>
      <c r="C44" s="328"/>
      <c r="D44" s="328"/>
      <c r="E44" s="328"/>
      <c r="F44" s="328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</row>
    <row r="45" spans="1:34" ht="20.100000000000001" customHeight="1">
      <c r="A45" s="565" t="s">
        <v>14</v>
      </c>
      <c r="B45" s="567" t="s">
        <v>318</v>
      </c>
      <c r="C45" s="576" t="s">
        <v>184</v>
      </c>
      <c r="D45" s="569"/>
      <c r="E45" s="569"/>
      <c r="F45" s="569"/>
      <c r="G45" s="569"/>
      <c r="H45" s="569"/>
      <c r="I45" s="569"/>
      <c r="J45" s="569"/>
      <c r="K45" s="569"/>
      <c r="L45" s="569"/>
      <c r="M45" s="569"/>
      <c r="N45" s="569"/>
      <c r="O45" s="569"/>
      <c r="P45" s="569"/>
      <c r="Q45" s="569"/>
      <c r="R45" s="569"/>
      <c r="S45" s="569"/>
      <c r="T45" s="569"/>
      <c r="U45" s="569"/>
      <c r="V45" s="569"/>
      <c r="W45" s="569"/>
      <c r="X45" s="569"/>
      <c r="Y45" s="569"/>
      <c r="Z45" s="569"/>
      <c r="AA45" s="569"/>
      <c r="AB45" s="569"/>
      <c r="AC45" s="569"/>
      <c r="AD45" s="569"/>
      <c r="AE45" s="569"/>
      <c r="AF45" s="569"/>
      <c r="AG45" s="569"/>
      <c r="AH45" s="570"/>
    </row>
    <row r="46" spans="1:34" ht="20.100000000000001" customHeight="1">
      <c r="A46" s="566"/>
      <c r="B46" s="568"/>
      <c r="C46" s="192">
        <v>1</v>
      </c>
      <c r="D46" s="192">
        <v>2</v>
      </c>
      <c r="E46" s="192">
        <v>3</v>
      </c>
      <c r="F46" s="192">
        <v>4</v>
      </c>
      <c r="G46" s="192">
        <v>5</v>
      </c>
      <c r="H46" s="192">
        <v>6</v>
      </c>
      <c r="I46" s="192">
        <v>7</v>
      </c>
      <c r="J46" s="192">
        <v>8</v>
      </c>
      <c r="K46" s="192">
        <v>9</v>
      </c>
      <c r="L46" s="192">
        <v>10</v>
      </c>
      <c r="M46" s="192">
        <v>11</v>
      </c>
      <c r="N46" s="192">
        <v>12</v>
      </c>
      <c r="O46" s="192">
        <v>13</v>
      </c>
      <c r="P46" s="192">
        <v>14</v>
      </c>
      <c r="Q46" s="192">
        <v>15</v>
      </c>
      <c r="R46" s="192">
        <v>16</v>
      </c>
      <c r="S46" s="192">
        <v>17</v>
      </c>
      <c r="T46" s="192">
        <v>18</v>
      </c>
      <c r="U46" s="192">
        <v>19</v>
      </c>
      <c r="V46" s="192">
        <v>20</v>
      </c>
      <c r="W46" s="192">
        <v>21</v>
      </c>
      <c r="X46" s="192">
        <v>22</v>
      </c>
      <c r="Y46" s="192">
        <v>23</v>
      </c>
      <c r="Z46" s="192">
        <v>24</v>
      </c>
      <c r="AA46" s="192">
        <v>25</v>
      </c>
      <c r="AB46" s="192">
        <v>26</v>
      </c>
      <c r="AC46" s="192">
        <v>27</v>
      </c>
      <c r="AD46" s="192">
        <v>28</v>
      </c>
      <c r="AE46" s="192">
        <v>29</v>
      </c>
      <c r="AF46" s="192">
        <v>30</v>
      </c>
      <c r="AG46" s="192">
        <v>31</v>
      </c>
      <c r="AH46" s="192" t="s">
        <v>299</v>
      </c>
    </row>
    <row r="47" spans="1:34" ht="35.1" customHeight="1">
      <c r="A47" s="353">
        <v>1</v>
      </c>
      <c r="B47" s="354" t="s">
        <v>190</v>
      </c>
      <c r="C47" s="508"/>
      <c r="D47" s="507"/>
      <c r="E47" s="507"/>
      <c r="F47" s="507"/>
      <c r="G47" s="508"/>
      <c r="H47" s="507"/>
      <c r="I47" s="507"/>
      <c r="J47" s="507"/>
      <c r="K47" s="507"/>
      <c r="L47" s="507"/>
      <c r="M47" s="507"/>
      <c r="N47" s="507"/>
      <c r="O47" s="507"/>
      <c r="P47" s="507"/>
      <c r="Q47" s="507"/>
      <c r="R47" s="507"/>
      <c r="S47" s="507"/>
      <c r="T47" s="507"/>
      <c r="U47" s="507"/>
      <c r="V47" s="507"/>
      <c r="W47" s="507"/>
      <c r="X47" s="507"/>
      <c r="Y47" s="507"/>
      <c r="Z47" s="507"/>
      <c r="AA47" s="507"/>
      <c r="AB47" s="507"/>
      <c r="AC47" s="507"/>
      <c r="AD47" s="507"/>
      <c r="AE47" s="507"/>
      <c r="AF47" s="507"/>
      <c r="AG47" s="507"/>
      <c r="AH47" s="506">
        <f>SUM(C47:AG47)</f>
        <v>0</v>
      </c>
    </row>
    <row r="48" spans="1:34" ht="24.95" customHeight="1">
      <c r="A48" s="355"/>
      <c r="B48" s="510" t="s">
        <v>296</v>
      </c>
      <c r="C48" s="192">
        <f>SUM(C47)</f>
        <v>0</v>
      </c>
      <c r="D48" s="192">
        <f t="shared" ref="D48" si="121">SUM(D47)</f>
        <v>0</v>
      </c>
      <c r="E48" s="192">
        <f t="shared" ref="E48" si="122">SUM(E47)</f>
        <v>0</v>
      </c>
      <c r="F48" s="192">
        <f t="shared" ref="F48" si="123">SUM(F47)</f>
        <v>0</v>
      </c>
      <c r="G48" s="192">
        <f t="shared" ref="G48" si="124">SUM(G47)</f>
        <v>0</v>
      </c>
      <c r="H48" s="192">
        <f t="shared" ref="H48" si="125">SUM(H47)</f>
        <v>0</v>
      </c>
      <c r="I48" s="192">
        <f t="shared" ref="I48" si="126">SUM(I47)</f>
        <v>0</v>
      </c>
      <c r="J48" s="192">
        <f t="shared" ref="J48" si="127">SUM(J47)</f>
        <v>0</v>
      </c>
      <c r="K48" s="192">
        <f t="shared" ref="K48" si="128">SUM(K47)</f>
        <v>0</v>
      </c>
      <c r="L48" s="192">
        <f t="shared" ref="L48" si="129">SUM(L47)</f>
        <v>0</v>
      </c>
      <c r="M48" s="192">
        <f t="shared" ref="M48" si="130">SUM(M47)</f>
        <v>0</v>
      </c>
      <c r="N48" s="192">
        <f t="shared" ref="N48" si="131">SUM(N47)</f>
        <v>0</v>
      </c>
      <c r="O48" s="192">
        <f t="shared" ref="O48" si="132">SUM(O47)</f>
        <v>0</v>
      </c>
      <c r="P48" s="192">
        <f t="shared" ref="P48" si="133">SUM(P47)</f>
        <v>0</v>
      </c>
      <c r="Q48" s="192">
        <f t="shared" ref="Q48" si="134">SUM(Q47)</f>
        <v>0</v>
      </c>
      <c r="R48" s="192">
        <f t="shared" ref="R48" si="135">SUM(R47)</f>
        <v>0</v>
      </c>
      <c r="S48" s="192">
        <f t="shared" ref="S48" si="136">SUM(S47)</f>
        <v>0</v>
      </c>
      <c r="T48" s="192">
        <f t="shared" ref="T48" si="137">SUM(T47)</f>
        <v>0</v>
      </c>
      <c r="U48" s="192">
        <f t="shared" ref="U48" si="138">SUM(U47)</f>
        <v>0</v>
      </c>
      <c r="V48" s="192">
        <f t="shared" ref="V48" si="139">SUM(V47)</f>
        <v>0</v>
      </c>
      <c r="W48" s="192">
        <f t="shared" ref="W48" si="140">SUM(W47)</f>
        <v>0</v>
      </c>
      <c r="X48" s="192">
        <f t="shared" ref="X48" si="141">SUM(X47)</f>
        <v>0</v>
      </c>
      <c r="Y48" s="192">
        <f t="shared" ref="Y48" si="142">SUM(Y47)</f>
        <v>0</v>
      </c>
      <c r="Z48" s="192">
        <f t="shared" ref="Z48" si="143">SUM(Z47)</f>
        <v>0</v>
      </c>
      <c r="AA48" s="192">
        <f t="shared" ref="AA48" si="144">SUM(AA47)</f>
        <v>0</v>
      </c>
      <c r="AB48" s="192">
        <f t="shared" ref="AB48" si="145">SUM(AB47)</f>
        <v>0</v>
      </c>
      <c r="AC48" s="192">
        <f t="shared" ref="AC48" si="146">SUM(AC47)</f>
        <v>0</v>
      </c>
      <c r="AD48" s="192">
        <f t="shared" ref="AD48" si="147">SUM(AD47)</f>
        <v>0</v>
      </c>
      <c r="AE48" s="192">
        <f t="shared" ref="AE48" si="148">SUM(AE47)</f>
        <v>0</v>
      </c>
      <c r="AF48" s="192">
        <f t="shared" ref="AF48" si="149">SUM(AF47)</f>
        <v>0</v>
      </c>
      <c r="AG48" s="192">
        <f t="shared" ref="AG48" si="150">SUM(AG47)</f>
        <v>0</v>
      </c>
      <c r="AH48" s="192">
        <f>SUM(C48:AG48)</f>
        <v>0</v>
      </c>
    </row>
    <row r="49" spans="1:34" ht="20.100000000000001" customHeight="1">
      <c r="A49" s="223"/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</row>
    <row r="50" spans="1:34" ht="20.100000000000001" customHeight="1">
      <c r="A50" s="226">
        <v>7</v>
      </c>
      <c r="B50" s="348" t="s">
        <v>415</v>
      </c>
      <c r="C50" s="328"/>
      <c r="D50" s="328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5"/>
      <c r="AA50" s="325"/>
      <c r="AB50" s="325"/>
      <c r="AC50" s="325"/>
      <c r="AD50" s="325"/>
      <c r="AE50" s="325"/>
      <c r="AF50" s="325"/>
      <c r="AG50" s="325"/>
      <c r="AH50" s="325"/>
    </row>
    <row r="51" spans="1:34" ht="20.100000000000001" customHeight="1">
      <c r="A51" s="565" t="s">
        <v>14</v>
      </c>
      <c r="B51" s="567" t="s">
        <v>318</v>
      </c>
      <c r="C51" s="576" t="s">
        <v>184</v>
      </c>
      <c r="D51" s="569"/>
      <c r="E51" s="569"/>
      <c r="F51" s="569"/>
      <c r="G51" s="569"/>
      <c r="H51" s="569"/>
      <c r="I51" s="569"/>
      <c r="J51" s="569"/>
      <c r="K51" s="569"/>
      <c r="L51" s="569"/>
      <c r="M51" s="569"/>
      <c r="N51" s="569"/>
      <c r="O51" s="569"/>
      <c r="P51" s="569"/>
      <c r="Q51" s="569"/>
      <c r="R51" s="569"/>
      <c r="S51" s="569"/>
      <c r="T51" s="569"/>
      <c r="U51" s="569"/>
      <c r="V51" s="569"/>
      <c r="W51" s="569"/>
      <c r="X51" s="569"/>
      <c r="Y51" s="569"/>
      <c r="Z51" s="569"/>
      <c r="AA51" s="569"/>
      <c r="AB51" s="569"/>
      <c r="AC51" s="569"/>
      <c r="AD51" s="569"/>
      <c r="AE51" s="569"/>
      <c r="AF51" s="569"/>
      <c r="AG51" s="569"/>
      <c r="AH51" s="570"/>
    </row>
    <row r="52" spans="1:34" ht="20.100000000000001" customHeight="1">
      <c r="A52" s="566"/>
      <c r="B52" s="568"/>
      <c r="C52" s="192">
        <v>1</v>
      </c>
      <c r="D52" s="192">
        <v>2</v>
      </c>
      <c r="E52" s="192">
        <v>3</v>
      </c>
      <c r="F52" s="192">
        <v>4</v>
      </c>
      <c r="G52" s="192">
        <v>5</v>
      </c>
      <c r="H52" s="192">
        <v>6</v>
      </c>
      <c r="I52" s="192">
        <v>7</v>
      </c>
      <c r="J52" s="192">
        <v>8</v>
      </c>
      <c r="K52" s="192">
        <v>9</v>
      </c>
      <c r="L52" s="192">
        <v>10</v>
      </c>
      <c r="M52" s="192">
        <v>11</v>
      </c>
      <c r="N52" s="192">
        <v>12</v>
      </c>
      <c r="O52" s="192">
        <v>13</v>
      </c>
      <c r="P52" s="192">
        <v>14</v>
      </c>
      <c r="Q52" s="192">
        <v>15</v>
      </c>
      <c r="R52" s="192">
        <v>16</v>
      </c>
      <c r="S52" s="192">
        <v>17</v>
      </c>
      <c r="T52" s="192">
        <v>18</v>
      </c>
      <c r="U52" s="192">
        <v>19</v>
      </c>
      <c r="V52" s="192">
        <v>20</v>
      </c>
      <c r="W52" s="192">
        <v>21</v>
      </c>
      <c r="X52" s="192">
        <v>22</v>
      </c>
      <c r="Y52" s="192">
        <v>23</v>
      </c>
      <c r="Z52" s="192">
        <v>24</v>
      </c>
      <c r="AA52" s="192">
        <v>25</v>
      </c>
      <c r="AB52" s="192">
        <v>26</v>
      </c>
      <c r="AC52" s="192">
        <v>27</v>
      </c>
      <c r="AD52" s="192">
        <v>28</v>
      </c>
      <c r="AE52" s="192">
        <v>29</v>
      </c>
      <c r="AF52" s="192">
        <v>30</v>
      </c>
      <c r="AG52" s="192">
        <v>31</v>
      </c>
      <c r="AH52" s="192" t="s">
        <v>299</v>
      </c>
    </row>
    <row r="53" spans="1:34" ht="35.1" customHeight="1">
      <c r="A53" s="353">
        <v>1</v>
      </c>
      <c r="B53" s="354" t="s">
        <v>190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7"/>
      <c r="Q53" s="507"/>
      <c r="R53" s="507"/>
      <c r="S53" s="507"/>
      <c r="T53" s="507"/>
      <c r="U53" s="507"/>
      <c r="V53" s="507"/>
      <c r="W53" s="507"/>
      <c r="X53" s="507"/>
      <c r="Y53" s="507"/>
      <c r="Z53" s="507"/>
      <c r="AA53" s="507"/>
      <c r="AB53" s="507"/>
      <c r="AC53" s="507"/>
      <c r="AD53" s="507"/>
      <c r="AE53" s="507"/>
      <c r="AF53" s="507"/>
      <c r="AG53" s="507"/>
      <c r="AH53" s="506">
        <f>SUM(C53:AG53)</f>
        <v>0</v>
      </c>
    </row>
    <row r="54" spans="1:34" ht="24.95" customHeight="1">
      <c r="A54" s="355"/>
      <c r="B54" s="510" t="s">
        <v>296</v>
      </c>
      <c r="C54" s="192">
        <f>SUM(C53)</f>
        <v>0</v>
      </c>
      <c r="D54" s="192">
        <f t="shared" ref="D54" si="151">SUM(D53)</f>
        <v>0</v>
      </c>
      <c r="E54" s="192">
        <f t="shared" ref="E54" si="152">SUM(E53)</f>
        <v>0</v>
      </c>
      <c r="F54" s="192">
        <f t="shared" ref="F54" si="153">SUM(F53)</f>
        <v>0</v>
      </c>
      <c r="G54" s="192">
        <f t="shared" ref="G54" si="154">SUM(G53)</f>
        <v>0</v>
      </c>
      <c r="H54" s="192">
        <f t="shared" ref="H54" si="155">SUM(H53)</f>
        <v>0</v>
      </c>
      <c r="I54" s="192">
        <f t="shared" ref="I54" si="156">SUM(I53)</f>
        <v>0</v>
      </c>
      <c r="J54" s="192">
        <f t="shared" ref="J54" si="157">SUM(J53)</f>
        <v>0</v>
      </c>
      <c r="K54" s="192">
        <f t="shared" ref="K54" si="158">SUM(K53)</f>
        <v>0</v>
      </c>
      <c r="L54" s="192">
        <f t="shared" ref="L54" si="159">SUM(L53)</f>
        <v>0</v>
      </c>
      <c r="M54" s="192">
        <f t="shared" ref="M54" si="160">SUM(M53)</f>
        <v>0</v>
      </c>
      <c r="N54" s="192">
        <f t="shared" ref="N54" si="161">SUM(N53)</f>
        <v>0</v>
      </c>
      <c r="O54" s="192">
        <f t="shared" ref="O54" si="162">SUM(O53)</f>
        <v>0</v>
      </c>
      <c r="P54" s="192">
        <f t="shared" ref="P54" si="163">SUM(P53)</f>
        <v>0</v>
      </c>
      <c r="Q54" s="192">
        <f t="shared" ref="Q54" si="164">SUM(Q53)</f>
        <v>0</v>
      </c>
      <c r="R54" s="192">
        <f t="shared" ref="R54" si="165">SUM(R53)</f>
        <v>0</v>
      </c>
      <c r="S54" s="192">
        <f t="shared" ref="S54" si="166">SUM(S53)</f>
        <v>0</v>
      </c>
      <c r="T54" s="192">
        <f t="shared" ref="T54" si="167">SUM(T53)</f>
        <v>0</v>
      </c>
      <c r="U54" s="192">
        <f t="shared" ref="U54" si="168">SUM(U53)</f>
        <v>0</v>
      </c>
      <c r="V54" s="192">
        <f t="shared" ref="V54" si="169">SUM(V53)</f>
        <v>0</v>
      </c>
      <c r="W54" s="192">
        <f t="shared" ref="W54" si="170">SUM(W53)</f>
        <v>0</v>
      </c>
      <c r="X54" s="192">
        <f t="shared" ref="X54" si="171">SUM(X53)</f>
        <v>0</v>
      </c>
      <c r="Y54" s="192">
        <f t="shared" ref="Y54" si="172">SUM(Y53)</f>
        <v>0</v>
      </c>
      <c r="Z54" s="192">
        <f t="shared" ref="Z54" si="173">SUM(Z53)</f>
        <v>0</v>
      </c>
      <c r="AA54" s="192">
        <f t="shared" ref="AA54" si="174">SUM(AA53)</f>
        <v>0</v>
      </c>
      <c r="AB54" s="192">
        <f t="shared" ref="AB54" si="175">SUM(AB53)</f>
        <v>0</v>
      </c>
      <c r="AC54" s="192">
        <f t="shared" ref="AC54" si="176">SUM(AC53)</f>
        <v>0</v>
      </c>
      <c r="AD54" s="192">
        <f t="shared" ref="AD54" si="177">SUM(AD53)</f>
        <v>0</v>
      </c>
      <c r="AE54" s="192">
        <f t="shared" ref="AE54" si="178">SUM(AE53)</f>
        <v>0</v>
      </c>
      <c r="AF54" s="192">
        <f t="shared" ref="AF54" si="179">SUM(AF53)</f>
        <v>0</v>
      </c>
      <c r="AG54" s="192">
        <f t="shared" ref="AG54" si="180">SUM(AG53)</f>
        <v>0</v>
      </c>
      <c r="AH54" s="192">
        <f>SUM(C54:AG54)</f>
        <v>0</v>
      </c>
    </row>
    <row r="55" spans="1:34" ht="20.100000000000001" customHeight="1">
      <c r="A55" s="14"/>
      <c r="B55" s="268"/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5"/>
      <c r="Q55" s="325"/>
      <c r="R55" s="325"/>
      <c r="S55" s="325"/>
      <c r="T55" s="325"/>
      <c r="U55" s="325"/>
      <c r="V55" s="325"/>
      <c r="W55" s="325"/>
      <c r="X55" s="325"/>
      <c r="Y55" s="325"/>
      <c r="Z55" s="325"/>
      <c r="AA55" s="325"/>
      <c r="AB55" s="325"/>
      <c r="AC55" s="325"/>
      <c r="AD55" s="325"/>
      <c r="AE55" s="350"/>
      <c r="AG55" s="325"/>
      <c r="AH55" s="325"/>
    </row>
    <row r="56" spans="1:34" ht="20.100000000000001" customHeight="1">
      <c r="A56" s="226">
        <v>8</v>
      </c>
      <c r="B56" s="348" t="s">
        <v>417</v>
      </c>
      <c r="C56" s="328"/>
      <c r="D56" s="328"/>
      <c r="E56" s="328"/>
      <c r="F56" s="328"/>
      <c r="G56" s="328"/>
      <c r="H56" s="328"/>
      <c r="I56" s="325"/>
      <c r="J56" s="325"/>
      <c r="K56" s="325"/>
      <c r="L56" s="325"/>
      <c r="M56" s="325"/>
      <c r="N56" s="325"/>
      <c r="O56" s="325"/>
      <c r="P56" s="325"/>
      <c r="Q56" s="325"/>
      <c r="R56" s="325"/>
      <c r="S56" s="325"/>
      <c r="T56" s="325"/>
      <c r="U56" s="325"/>
      <c r="V56" s="325"/>
      <c r="W56" s="325"/>
      <c r="X56" s="325"/>
      <c r="Y56" s="325"/>
      <c r="Z56" s="325"/>
      <c r="AA56" s="325"/>
      <c r="AB56" s="325"/>
      <c r="AC56" s="325"/>
      <c r="AD56" s="325"/>
      <c r="AE56" s="325"/>
      <c r="AF56" s="325"/>
      <c r="AG56" s="325"/>
      <c r="AH56" s="325"/>
    </row>
    <row r="57" spans="1:34" ht="20.100000000000001" customHeight="1">
      <c r="A57" s="565" t="s">
        <v>14</v>
      </c>
      <c r="B57" s="567" t="s">
        <v>318</v>
      </c>
      <c r="C57" s="569" t="s">
        <v>184</v>
      </c>
      <c r="D57" s="569"/>
      <c r="E57" s="569"/>
      <c r="F57" s="569"/>
      <c r="G57" s="569"/>
      <c r="H57" s="569"/>
      <c r="I57" s="569"/>
      <c r="J57" s="569"/>
      <c r="K57" s="569"/>
      <c r="L57" s="569"/>
      <c r="M57" s="569"/>
      <c r="N57" s="569"/>
      <c r="O57" s="569"/>
      <c r="P57" s="569"/>
      <c r="Q57" s="569"/>
      <c r="R57" s="569"/>
      <c r="S57" s="569"/>
      <c r="T57" s="569"/>
      <c r="U57" s="569"/>
      <c r="V57" s="569"/>
      <c r="W57" s="569"/>
      <c r="X57" s="569"/>
      <c r="Y57" s="569"/>
      <c r="Z57" s="569"/>
      <c r="AA57" s="569"/>
      <c r="AB57" s="569"/>
      <c r="AC57" s="569"/>
      <c r="AD57" s="569"/>
      <c r="AE57" s="569"/>
      <c r="AF57" s="569"/>
      <c r="AG57" s="569"/>
      <c r="AH57" s="570"/>
    </row>
    <row r="58" spans="1:34" ht="20.100000000000001" customHeight="1">
      <c r="A58" s="566"/>
      <c r="B58" s="568"/>
      <c r="C58" s="192">
        <v>1</v>
      </c>
      <c r="D58" s="192">
        <v>2</v>
      </c>
      <c r="E58" s="192">
        <v>3</v>
      </c>
      <c r="F58" s="192">
        <v>4</v>
      </c>
      <c r="G58" s="192">
        <v>5</v>
      </c>
      <c r="H58" s="192">
        <v>6</v>
      </c>
      <c r="I58" s="192">
        <v>7</v>
      </c>
      <c r="J58" s="192">
        <v>8</v>
      </c>
      <c r="K58" s="192">
        <v>9</v>
      </c>
      <c r="L58" s="192">
        <v>10</v>
      </c>
      <c r="M58" s="192">
        <v>11</v>
      </c>
      <c r="N58" s="192">
        <v>12</v>
      </c>
      <c r="O58" s="192">
        <v>13</v>
      </c>
      <c r="P58" s="192">
        <v>14</v>
      </c>
      <c r="Q58" s="192">
        <v>15</v>
      </c>
      <c r="R58" s="192">
        <v>16</v>
      </c>
      <c r="S58" s="192">
        <v>17</v>
      </c>
      <c r="T58" s="192">
        <v>18</v>
      </c>
      <c r="U58" s="192">
        <v>19</v>
      </c>
      <c r="V58" s="192">
        <v>20</v>
      </c>
      <c r="W58" s="192">
        <v>21</v>
      </c>
      <c r="X58" s="192">
        <v>22</v>
      </c>
      <c r="Y58" s="192">
        <v>23</v>
      </c>
      <c r="Z58" s="192">
        <v>24</v>
      </c>
      <c r="AA58" s="192">
        <v>25</v>
      </c>
      <c r="AB58" s="192">
        <v>26</v>
      </c>
      <c r="AC58" s="192">
        <v>27</v>
      </c>
      <c r="AD58" s="192">
        <v>28</v>
      </c>
      <c r="AE58" s="192">
        <v>29</v>
      </c>
      <c r="AF58" s="192">
        <v>30</v>
      </c>
      <c r="AG58" s="192">
        <v>31</v>
      </c>
      <c r="AH58" s="192" t="s">
        <v>299</v>
      </c>
    </row>
    <row r="59" spans="1:34" ht="35.1" customHeight="1">
      <c r="A59" s="353">
        <v>1</v>
      </c>
      <c r="B59" s="354" t="s">
        <v>190</v>
      </c>
      <c r="C59" s="507"/>
      <c r="D59" s="507"/>
      <c r="E59" s="507"/>
      <c r="F59" s="507"/>
      <c r="G59" s="507"/>
      <c r="H59" s="507"/>
      <c r="I59" s="507"/>
      <c r="J59" s="507"/>
      <c r="K59" s="507"/>
      <c r="L59" s="507">
        <v>21</v>
      </c>
      <c r="M59" s="507"/>
      <c r="N59" s="507">
        <v>25</v>
      </c>
      <c r="O59" s="507"/>
      <c r="P59" s="507"/>
      <c r="Q59" s="507"/>
      <c r="R59" s="507"/>
      <c r="S59" s="508"/>
      <c r="T59" s="507"/>
      <c r="U59" s="507"/>
      <c r="V59" s="507"/>
      <c r="W59" s="507"/>
      <c r="X59" s="507"/>
      <c r="Y59" s="507">
        <v>6</v>
      </c>
      <c r="Z59" s="507">
        <v>4</v>
      </c>
      <c r="AA59" s="507"/>
      <c r="AB59" s="507"/>
      <c r="AC59" s="507"/>
      <c r="AD59" s="507"/>
      <c r="AE59" s="507"/>
      <c r="AF59" s="507"/>
      <c r="AG59" s="507"/>
      <c r="AH59" s="506">
        <f>SUM(C59:AG59)</f>
        <v>56</v>
      </c>
    </row>
    <row r="60" spans="1:34" ht="24.95" customHeight="1">
      <c r="A60" s="355"/>
      <c r="B60" s="510" t="s">
        <v>296</v>
      </c>
      <c r="C60" s="192">
        <f>SUM(C59)</f>
        <v>0</v>
      </c>
      <c r="D60" s="192">
        <f t="shared" ref="D60" si="181">SUM(D59)</f>
        <v>0</v>
      </c>
      <c r="E60" s="192">
        <f t="shared" ref="E60" si="182">SUM(E59)</f>
        <v>0</v>
      </c>
      <c r="F60" s="192">
        <f t="shared" ref="F60" si="183">SUM(F59)</f>
        <v>0</v>
      </c>
      <c r="G60" s="192">
        <f t="shared" ref="G60" si="184">SUM(G59)</f>
        <v>0</v>
      </c>
      <c r="H60" s="192">
        <f t="shared" ref="H60" si="185">SUM(H59)</f>
        <v>0</v>
      </c>
      <c r="I60" s="192">
        <f t="shared" ref="I60" si="186">SUM(I59)</f>
        <v>0</v>
      </c>
      <c r="J60" s="192">
        <f t="shared" ref="J60" si="187">SUM(J59)</f>
        <v>0</v>
      </c>
      <c r="K60" s="192">
        <f t="shared" ref="K60" si="188">SUM(K59)</f>
        <v>0</v>
      </c>
      <c r="L60" s="192">
        <f t="shared" ref="L60" si="189">SUM(L59)</f>
        <v>21</v>
      </c>
      <c r="M60" s="192">
        <f t="shared" ref="M60" si="190">SUM(M59)</f>
        <v>0</v>
      </c>
      <c r="N60" s="192">
        <f t="shared" ref="N60" si="191">SUM(N59)</f>
        <v>25</v>
      </c>
      <c r="O60" s="192">
        <f t="shared" ref="O60" si="192">SUM(O59)</f>
        <v>0</v>
      </c>
      <c r="P60" s="192">
        <f t="shared" ref="P60" si="193">SUM(P59)</f>
        <v>0</v>
      </c>
      <c r="Q60" s="192">
        <f t="shared" ref="Q60" si="194">SUM(Q59)</f>
        <v>0</v>
      </c>
      <c r="R60" s="192">
        <f t="shared" ref="R60" si="195">SUM(R59)</f>
        <v>0</v>
      </c>
      <c r="S60" s="192">
        <f t="shared" ref="S60" si="196">SUM(S59)</f>
        <v>0</v>
      </c>
      <c r="T60" s="192">
        <f t="shared" ref="T60" si="197">SUM(T59)</f>
        <v>0</v>
      </c>
      <c r="U60" s="192">
        <f t="shared" ref="U60" si="198">SUM(U59)</f>
        <v>0</v>
      </c>
      <c r="V60" s="192">
        <f t="shared" ref="V60" si="199">SUM(V59)</f>
        <v>0</v>
      </c>
      <c r="W60" s="192">
        <f t="shared" ref="W60" si="200">SUM(W59)</f>
        <v>0</v>
      </c>
      <c r="X60" s="192">
        <f t="shared" ref="X60" si="201">SUM(X59)</f>
        <v>0</v>
      </c>
      <c r="Y60" s="192">
        <f t="shared" ref="Y60" si="202">SUM(Y59)</f>
        <v>6</v>
      </c>
      <c r="Z60" s="192">
        <f t="shared" ref="Z60" si="203">SUM(Z59)</f>
        <v>4</v>
      </c>
      <c r="AA60" s="192">
        <f t="shared" ref="AA60" si="204">SUM(AA59)</f>
        <v>0</v>
      </c>
      <c r="AB60" s="192">
        <f t="shared" ref="AB60" si="205">SUM(AB59)</f>
        <v>0</v>
      </c>
      <c r="AC60" s="192">
        <f t="shared" ref="AC60" si="206">SUM(AC59)</f>
        <v>0</v>
      </c>
      <c r="AD60" s="192">
        <f t="shared" ref="AD60" si="207">SUM(AD59)</f>
        <v>0</v>
      </c>
      <c r="AE60" s="192">
        <f t="shared" ref="AE60" si="208">SUM(AE59)</f>
        <v>0</v>
      </c>
      <c r="AF60" s="192">
        <f t="shared" ref="AF60" si="209">SUM(AF59)</f>
        <v>0</v>
      </c>
      <c r="AG60" s="192">
        <f t="shared" ref="AG60" si="210">SUM(AG59)</f>
        <v>0</v>
      </c>
      <c r="AH60" s="192">
        <f>SUM(C60:AG60)</f>
        <v>56</v>
      </c>
    </row>
    <row r="61" spans="1:34" ht="20.100000000000001" customHeight="1">
      <c r="A61" s="14"/>
      <c r="B61" s="268"/>
      <c r="C61" s="325"/>
      <c r="D61" s="325"/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325"/>
      <c r="V61" s="325"/>
      <c r="W61" s="325"/>
      <c r="X61" s="325"/>
      <c r="Y61" s="325"/>
      <c r="Z61" s="325"/>
      <c r="AA61" s="325"/>
      <c r="AB61" s="325"/>
      <c r="AC61" s="325"/>
      <c r="AD61" s="325"/>
      <c r="AE61" s="350"/>
      <c r="AG61" s="325"/>
      <c r="AH61" s="325"/>
    </row>
    <row r="62" spans="1:34" ht="20.100000000000001" customHeight="1">
      <c r="A62" s="323"/>
      <c r="B62" s="268"/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577"/>
      <c r="W62" s="578"/>
      <c r="X62" s="578"/>
      <c r="Y62" s="578"/>
      <c r="Z62" s="578"/>
      <c r="AA62" s="578"/>
      <c r="AB62" s="578"/>
      <c r="AC62" s="578"/>
      <c r="AD62" s="578"/>
      <c r="AE62" s="350"/>
      <c r="AG62" s="325"/>
      <c r="AH62" s="325"/>
    </row>
    <row r="63" spans="1:34" ht="20.100000000000001" customHeight="1">
      <c r="A63" s="323"/>
      <c r="B63" s="268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/>
      <c r="N63" s="325"/>
      <c r="O63" s="325"/>
      <c r="P63" s="325"/>
      <c r="Q63" s="325"/>
      <c r="R63" s="325"/>
      <c r="S63" s="325"/>
      <c r="T63" s="325"/>
      <c r="U63" s="325"/>
      <c r="V63" s="579"/>
      <c r="W63" s="579"/>
      <c r="X63" s="579"/>
      <c r="Y63" s="579"/>
      <c r="Z63" s="579"/>
      <c r="AA63" s="579"/>
      <c r="AB63" s="579"/>
      <c r="AC63" s="579"/>
      <c r="AD63" s="579"/>
      <c r="AE63" s="350"/>
      <c r="AG63" s="325"/>
      <c r="AH63" s="325"/>
    </row>
    <row r="64" spans="1:34" ht="20.100000000000001" customHeight="1">
      <c r="A64" s="323"/>
      <c r="B64" s="268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AE64" s="350"/>
      <c r="AG64" s="325"/>
      <c r="AH64" s="325"/>
    </row>
    <row r="65" spans="1:34" ht="20.100000000000001" customHeight="1">
      <c r="A65" s="323"/>
      <c r="B65" s="268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5"/>
      <c r="U65" s="325"/>
      <c r="AE65" s="350"/>
      <c r="AG65" s="325"/>
      <c r="AH65" s="325"/>
    </row>
    <row r="66" spans="1:34" ht="20.100000000000001" customHeight="1">
      <c r="A66" s="323"/>
      <c r="B66" s="268"/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5"/>
      <c r="U66" s="325"/>
      <c r="V66" s="571"/>
      <c r="W66" s="571"/>
      <c r="X66" s="571"/>
      <c r="Y66" s="571"/>
      <c r="Z66" s="571"/>
      <c r="AA66" s="571"/>
      <c r="AB66" s="571"/>
      <c r="AC66" s="571"/>
      <c r="AD66" s="571"/>
      <c r="AE66" s="350"/>
      <c r="AG66" s="325"/>
      <c r="AH66" s="325"/>
    </row>
    <row r="67" spans="1:34" ht="20.100000000000001" customHeight="1">
      <c r="A67" s="323"/>
      <c r="B67" s="268"/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5"/>
      <c r="U67" s="325"/>
      <c r="V67" s="572"/>
      <c r="W67" s="573"/>
      <c r="X67" s="573"/>
      <c r="Y67" s="573"/>
      <c r="Z67" s="573"/>
      <c r="AA67" s="573"/>
      <c r="AB67" s="573"/>
      <c r="AC67" s="573"/>
      <c r="AD67" s="573"/>
      <c r="AE67" s="350"/>
      <c r="AG67" s="325"/>
      <c r="AH67" s="325"/>
    </row>
    <row r="68" spans="1:34" ht="20.100000000000001" customHeight="1">
      <c r="A68" s="323"/>
      <c r="B68" s="268"/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5"/>
      <c r="R68" s="325"/>
      <c r="S68" s="325"/>
      <c r="T68" s="325"/>
      <c r="U68" s="325"/>
      <c r="V68" s="325"/>
      <c r="W68" s="325"/>
      <c r="X68" s="325"/>
      <c r="Y68" s="325"/>
      <c r="Z68" s="325"/>
      <c r="AA68" s="325"/>
      <c r="AB68" s="325"/>
      <c r="AC68" s="325"/>
      <c r="AD68" s="325"/>
      <c r="AE68" s="350"/>
      <c r="AG68" s="325"/>
      <c r="AH68" s="325"/>
    </row>
    <row r="69" spans="1:34" ht="20.100000000000001" customHeight="1">
      <c r="A69" s="581" t="s">
        <v>397</v>
      </c>
      <c r="B69" s="581"/>
      <c r="C69" s="581"/>
      <c r="D69" s="581"/>
      <c r="E69" s="581"/>
      <c r="F69" s="581"/>
      <c r="G69" s="581"/>
      <c r="H69" s="581"/>
      <c r="I69" s="581"/>
      <c r="J69" s="581"/>
      <c r="K69" s="581"/>
      <c r="L69" s="581"/>
      <c r="M69" s="581"/>
      <c r="N69" s="581"/>
      <c r="O69" s="581"/>
      <c r="P69" s="581"/>
      <c r="Q69" s="581"/>
      <c r="R69" s="581"/>
      <c r="S69" s="581"/>
      <c r="T69" s="581"/>
      <c r="U69" s="581"/>
      <c r="V69" s="581"/>
      <c r="W69" s="581"/>
      <c r="X69" s="581"/>
      <c r="Y69" s="581"/>
      <c r="Z69" s="581"/>
      <c r="AA69" s="581"/>
      <c r="AB69" s="581"/>
      <c r="AC69" s="581"/>
      <c r="AD69" s="581"/>
      <c r="AE69" s="581"/>
      <c r="AF69" s="581"/>
      <c r="AG69" s="581"/>
      <c r="AH69" s="581"/>
    </row>
    <row r="70" spans="1:34" ht="20.100000000000001" customHeight="1">
      <c r="A70" s="580" t="s">
        <v>389</v>
      </c>
      <c r="B70" s="580"/>
      <c r="C70" s="580"/>
      <c r="D70" s="580"/>
      <c r="E70" s="580"/>
      <c r="F70" s="580"/>
      <c r="G70" s="580"/>
      <c r="H70" s="580"/>
      <c r="I70" s="580"/>
      <c r="J70" s="580"/>
      <c r="K70" s="580"/>
      <c r="L70" s="580"/>
      <c r="M70" s="580"/>
      <c r="N70" s="580"/>
      <c r="O70" s="580"/>
      <c r="P70" s="580"/>
      <c r="Q70" s="580"/>
      <c r="R70" s="580"/>
      <c r="S70" s="580"/>
      <c r="T70" s="580"/>
      <c r="U70" s="580"/>
      <c r="V70" s="580"/>
      <c r="W70" s="580"/>
      <c r="X70" s="580"/>
      <c r="Y70" s="580"/>
      <c r="Z70" s="580"/>
      <c r="AA70" s="580"/>
      <c r="AB70" s="580"/>
      <c r="AC70" s="580"/>
      <c r="AD70" s="580"/>
      <c r="AE70" s="580"/>
      <c r="AF70" s="580"/>
      <c r="AG70" s="580"/>
      <c r="AH70" s="580"/>
    </row>
    <row r="71" spans="1:34" ht="20.100000000000001" customHeight="1">
      <c r="A71" s="323"/>
      <c r="B71" s="268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  <c r="AD71" s="325"/>
      <c r="AE71" s="350"/>
      <c r="AG71" s="325"/>
      <c r="AH71" s="325"/>
    </row>
    <row r="72" spans="1:34" ht="20.100000000000001" customHeight="1">
      <c r="A72" s="226">
        <v>9</v>
      </c>
      <c r="B72" s="348" t="s">
        <v>419</v>
      </c>
      <c r="C72" s="328"/>
      <c r="D72" s="328"/>
      <c r="E72" s="328"/>
      <c r="F72" s="328"/>
      <c r="G72" s="328"/>
      <c r="H72" s="328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5"/>
      <c r="U72" s="325"/>
      <c r="V72" s="325"/>
      <c r="W72" s="325"/>
      <c r="X72" s="325"/>
      <c r="Y72" s="325"/>
      <c r="Z72" s="325"/>
      <c r="AA72" s="325"/>
      <c r="AB72" s="325"/>
      <c r="AC72" s="325"/>
      <c r="AD72" s="325"/>
      <c r="AE72" s="325"/>
      <c r="AF72" s="325"/>
      <c r="AG72" s="325"/>
      <c r="AH72" s="325"/>
    </row>
    <row r="73" spans="1:34" ht="20.100000000000001" customHeight="1">
      <c r="A73" s="565" t="s">
        <v>14</v>
      </c>
      <c r="B73" s="567" t="s">
        <v>318</v>
      </c>
      <c r="C73" s="569" t="s">
        <v>184</v>
      </c>
      <c r="D73" s="569"/>
      <c r="E73" s="569"/>
      <c r="F73" s="569"/>
      <c r="G73" s="569"/>
      <c r="H73" s="569"/>
      <c r="I73" s="569"/>
      <c r="J73" s="569"/>
      <c r="K73" s="569"/>
      <c r="L73" s="569"/>
      <c r="M73" s="569"/>
      <c r="N73" s="569"/>
      <c r="O73" s="569"/>
      <c r="P73" s="569"/>
      <c r="Q73" s="569"/>
      <c r="R73" s="569"/>
      <c r="S73" s="569"/>
      <c r="T73" s="569"/>
      <c r="U73" s="569"/>
      <c r="V73" s="569"/>
      <c r="W73" s="569"/>
      <c r="X73" s="569"/>
      <c r="Y73" s="569"/>
      <c r="Z73" s="569"/>
      <c r="AA73" s="569"/>
      <c r="AB73" s="569"/>
      <c r="AC73" s="569"/>
      <c r="AD73" s="569"/>
      <c r="AE73" s="569"/>
      <c r="AF73" s="569"/>
      <c r="AG73" s="569"/>
      <c r="AH73" s="570"/>
    </row>
    <row r="74" spans="1:34" ht="20.100000000000001" customHeight="1">
      <c r="A74" s="566"/>
      <c r="B74" s="568"/>
      <c r="C74" s="192">
        <v>1</v>
      </c>
      <c r="D74" s="192">
        <v>2</v>
      </c>
      <c r="E74" s="192">
        <v>3</v>
      </c>
      <c r="F74" s="192">
        <v>4</v>
      </c>
      <c r="G74" s="192">
        <v>5</v>
      </c>
      <c r="H74" s="192">
        <v>6</v>
      </c>
      <c r="I74" s="192">
        <v>7</v>
      </c>
      <c r="J74" s="192">
        <v>8</v>
      </c>
      <c r="K74" s="192">
        <v>9</v>
      </c>
      <c r="L74" s="192">
        <v>10</v>
      </c>
      <c r="M74" s="192">
        <v>11</v>
      </c>
      <c r="N74" s="192">
        <v>12</v>
      </c>
      <c r="O74" s="192">
        <v>13</v>
      </c>
      <c r="P74" s="192">
        <v>14</v>
      </c>
      <c r="Q74" s="192">
        <v>15</v>
      </c>
      <c r="R74" s="192">
        <v>16</v>
      </c>
      <c r="S74" s="192">
        <v>17</v>
      </c>
      <c r="T74" s="192">
        <v>18</v>
      </c>
      <c r="U74" s="192">
        <v>19</v>
      </c>
      <c r="V74" s="192">
        <v>20</v>
      </c>
      <c r="W74" s="192">
        <v>21</v>
      </c>
      <c r="X74" s="192">
        <v>22</v>
      </c>
      <c r="Y74" s="192">
        <v>23</v>
      </c>
      <c r="Z74" s="192">
        <v>24</v>
      </c>
      <c r="AA74" s="192">
        <v>25</v>
      </c>
      <c r="AB74" s="192">
        <v>26</v>
      </c>
      <c r="AC74" s="192">
        <v>27</v>
      </c>
      <c r="AD74" s="192">
        <v>28</v>
      </c>
      <c r="AE74" s="192">
        <v>29</v>
      </c>
      <c r="AF74" s="192">
        <v>30</v>
      </c>
      <c r="AG74" s="192">
        <v>31</v>
      </c>
      <c r="AH74" s="192" t="s">
        <v>299</v>
      </c>
    </row>
    <row r="75" spans="1:34" ht="35.1" customHeight="1">
      <c r="A75" s="353">
        <v>1</v>
      </c>
      <c r="B75" s="354" t="s">
        <v>190</v>
      </c>
      <c r="C75" s="507"/>
      <c r="D75" s="507"/>
      <c r="E75" s="507"/>
      <c r="F75" s="507"/>
      <c r="G75" s="507"/>
      <c r="H75" s="507"/>
      <c r="I75" s="507">
        <v>69</v>
      </c>
      <c r="J75" s="507"/>
      <c r="K75" s="507"/>
      <c r="L75" s="507"/>
      <c r="M75" s="507"/>
      <c r="N75" s="507"/>
      <c r="O75" s="507"/>
      <c r="P75" s="507"/>
      <c r="Q75" s="507"/>
      <c r="R75" s="507"/>
      <c r="S75" s="507"/>
      <c r="T75" s="507"/>
      <c r="U75" s="507"/>
      <c r="V75" s="507"/>
      <c r="W75" s="507"/>
      <c r="X75" s="507"/>
      <c r="Y75" s="507"/>
      <c r="Z75" s="507">
        <v>8</v>
      </c>
      <c r="AA75" s="507"/>
      <c r="AB75" s="507"/>
      <c r="AC75" s="507"/>
      <c r="AD75" s="507"/>
      <c r="AE75" s="507"/>
      <c r="AF75" s="507"/>
      <c r="AG75" s="507"/>
      <c r="AH75" s="506">
        <f>SUM(C75:AG75)</f>
        <v>77</v>
      </c>
    </row>
    <row r="76" spans="1:34" ht="24.95" customHeight="1">
      <c r="A76" s="355"/>
      <c r="B76" s="510" t="s">
        <v>296</v>
      </c>
      <c r="C76" s="192">
        <f>SUM(C75)</f>
        <v>0</v>
      </c>
      <c r="D76" s="192">
        <f t="shared" ref="D76" si="211">SUM(D75)</f>
        <v>0</v>
      </c>
      <c r="E76" s="192">
        <f t="shared" ref="E76" si="212">SUM(E75)</f>
        <v>0</v>
      </c>
      <c r="F76" s="192">
        <f t="shared" ref="F76" si="213">SUM(F75)</f>
        <v>0</v>
      </c>
      <c r="G76" s="192">
        <f t="shared" ref="G76" si="214">SUM(G75)</f>
        <v>0</v>
      </c>
      <c r="H76" s="192">
        <f t="shared" ref="H76" si="215">SUM(H75)</f>
        <v>0</v>
      </c>
      <c r="I76" s="192">
        <f t="shared" ref="I76" si="216">SUM(I75)</f>
        <v>69</v>
      </c>
      <c r="J76" s="192">
        <f t="shared" ref="J76" si="217">SUM(J75)</f>
        <v>0</v>
      </c>
      <c r="K76" s="192">
        <f t="shared" ref="K76" si="218">SUM(K75)</f>
        <v>0</v>
      </c>
      <c r="L76" s="192">
        <f t="shared" ref="L76" si="219">SUM(L75)</f>
        <v>0</v>
      </c>
      <c r="M76" s="192">
        <f t="shared" ref="M76" si="220">SUM(M75)</f>
        <v>0</v>
      </c>
      <c r="N76" s="192">
        <f t="shared" ref="N76" si="221">SUM(N75)</f>
        <v>0</v>
      </c>
      <c r="O76" s="192">
        <f t="shared" ref="O76" si="222">SUM(O75)</f>
        <v>0</v>
      </c>
      <c r="P76" s="192">
        <f t="shared" ref="P76" si="223">SUM(P75)</f>
        <v>0</v>
      </c>
      <c r="Q76" s="192">
        <f t="shared" ref="Q76" si="224">SUM(Q75)</f>
        <v>0</v>
      </c>
      <c r="R76" s="192">
        <f t="shared" ref="R76" si="225">SUM(R75)</f>
        <v>0</v>
      </c>
      <c r="S76" s="192">
        <f t="shared" ref="S76" si="226">SUM(S75)</f>
        <v>0</v>
      </c>
      <c r="T76" s="192">
        <f t="shared" ref="T76" si="227">SUM(T75)</f>
        <v>0</v>
      </c>
      <c r="U76" s="192">
        <f t="shared" ref="U76" si="228">SUM(U75)</f>
        <v>0</v>
      </c>
      <c r="V76" s="192">
        <f t="shared" ref="V76" si="229">SUM(V75)</f>
        <v>0</v>
      </c>
      <c r="W76" s="192">
        <f t="shared" ref="W76" si="230">SUM(W75)</f>
        <v>0</v>
      </c>
      <c r="X76" s="192">
        <f t="shared" ref="X76" si="231">SUM(X75)</f>
        <v>0</v>
      </c>
      <c r="Y76" s="192">
        <f t="shared" ref="Y76" si="232">SUM(Y75)</f>
        <v>0</v>
      </c>
      <c r="Z76" s="192">
        <f t="shared" ref="Z76" si="233">SUM(Z75)</f>
        <v>8</v>
      </c>
      <c r="AA76" s="192">
        <f t="shared" ref="AA76" si="234">SUM(AA75)</f>
        <v>0</v>
      </c>
      <c r="AB76" s="192">
        <f t="shared" ref="AB76" si="235">SUM(AB75)</f>
        <v>0</v>
      </c>
      <c r="AC76" s="192">
        <f t="shared" ref="AC76" si="236">SUM(AC75)</f>
        <v>0</v>
      </c>
      <c r="AD76" s="192">
        <f t="shared" ref="AD76" si="237">SUM(AD75)</f>
        <v>0</v>
      </c>
      <c r="AE76" s="192">
        <f t="shared" ref="AE76" si="238">SUM(AE75)</f>
        <v>0</v>
      </c>
      <c r="AF76" s="192">
        <f t="shared" ref="AF76" si="239">SUM(AF75)</f>
        <v>0</v>
      </c>
      <c r="AG76" s="192">
        <f t="shared" ref="AG76" si="240">SUM(AG75)</f>
        <v>0</v>
      </c>
      <c r="AH76" s="192">
        <f>SUM(C76:AG76)</f>
        <v>77</v>
      </c>
    </row>
    <row r="77" spans="1:34" ht="20.100000000000001" customHeight="1">
      <c r="A77" s="223"/>
      <c r="B77" s="273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</row>
    <row r="78" spans="1:34" ht="20.100000000000001" customHeight="1">
      <c r="A78" s="226">
        <v>10</v>
      </c>
      <c r="B78" s="348" t="s">
        <v>421</v>
      </c>
      <c r="C78" s="328"/>
      <c r="D78" s="328"/>
      <c r="E78" s="328"/>
      <c r="F78" s="328"/>
      <c r="G78" s="328"/>
      <c r="H78" s="328"/>
      <c r="I78" s="328"/>
      <c r="J78" s="325"/>
      <c r="K78" s="325"/>
      <c r="L78" s="325"/>
      <c r="M78" s="325"/>
      <c r="N78" s="325"/>
      <c r="O78" s="325"/>
      <c r="P78" s="325"/>
      <c r="Q78" s="325"/>
      <c r="R78" s="325"/>
      <c r="S78" s="325"/>
      <c r="T78" s="325"/>
      <c r="U78" s="325"/>
      <c r="V78" s="325"/>
      <c r="W78" s="325"/>
      <c r="X78" s="325"/>
      <c r="Y78" s="325"/>
      <c r="Z78" s="325"/>
      <c r="AA78" s="325"/>
      <c r="AB78" s="325"/>
      <c r="AC78" s="325"/>
      <c r="AD78" s="325"/>
      <c r="AE78" s="325"/>
      <c r="AF78" s="325"/>
      <c r="AG78" s="325"/>
      <c r="AH78" s="325"/>
    </row>
    <row r="79" spans="1:34" ht="20.100000000000001" customHeight="1">
      <c r="A79" s="565" t="s">
        <v>14</v>
      </c>
      <c r="B79" s="567" t="s">
        <v>318</v>
      </c>
      <c r="C79" s="569" t="s">
        <v>184</v>
      </c>
      <c r="D79" s="569"/>
      <c r="E79" s="569"/>
      <c r="F79" s="569"/>
      <c r="G79" s="569"/>
      <c r="H79" s="569"/>
      <c r="I79" s="569"/>
      <c r="J79" s="569"/>
      <c r="K79" s="569"/>
      <c r="L79" s="569"/>
      <c r="M79" s="569"/>
      <c r="N79" s="569"/>
      <c r="O79" s="569"/>
      <c r="P79" s="569"/>
      <c r="Q79" s="569"/>
      <c r="R79" s="569"/>
      <c r="S79" s="569"/>
      <c r="T79" s="569"/>
      <c r="U79" s="569"/>
      <c r="V79" s="569"/>
      <c r="W79" s="569"/>
      <c r="X79" s="569"/>
      <c r="Y79" s="569"/>
      <c r="Z79" s="569"/>
      <c r="AA79" s="569"/>
      <c r="AB79" s="569"/>
      <c r="AC79" s="569"/>
      <c r="AD79" s="569"/>
      <c r="AE79" s="569"/>
      <c r="AF79" s="569"/>
      <c r="AG79" s="569"/>
      <c r="AH79" s="570"/>
    </row>
    <row r="80" spans="1:34" ht="20.100000000000001" customHeight="1">
      <c r="A80" s="566"/>
      <c r="B80" s="568"/>
      <c r="C80" s="192">
        <v>1</v>
      </c>
      <c r="D80" s="192">
        <v>2</v>
      </c>
      <c r="E80" s="192">
        <v>3</v>
      </c>
      <c r="F80" s="192">
        <v>4</v>
      </c>
      <c r="G80" s="192">
        <v>5</v>
      </c>
      <c r="H80" s="192">
        <v>6</v>
      </c>
      <c r="I80" s="192">
        <v>7</v>
      </c>
      <c r="J80" s="192">
        <v>8</v>
      </c>
      <c r="K80" s="192">
        <v>9</v>
      </c>
      <c r="L80" s="192">
        <v>10</v>
      </c>
      <c r="M80" s="192">
        <v>11</v>
      </c>
      <c r="N80" s="192">
        <v>12</v>
      </c>
      <c r="O80" s="192">
        <v>13</v>
      </c>
      <c r="P80" s="192">
        <v>14</v>
      </c>
      <c r="Q80" s="192">
        <v>15</v>
      </c>
      <c r="R80" s="192">
        <v>16</v>
      </c>
      <c r="S80" s="192">
        <v>17</v>
      </c>
      <c r="T80" s="192">
        <v>18</v>
      </c>
      <c r="U80" s="192">
        <v>19</v>
      </c>
      <c r="V80" s="192">
        <v>20</v>
      </c>
      <c r="W80" s="192">
        <v>21</v>
      </c>
      <c r="X80" s="192">
        <v>22</v>
      </c>
      <c r="Y80" s="192">
        <v>23</v>
      </c>
      <c r="Z80" s="192">
        <v>24</v>
      </c>
      <c r="AA80" s="192">
        <v>25</v>
      </c>
      <c r="AB80" s="192">
        <v>26</v>
      </c>
      <c r="AC80" s="192">
        <v>27</v>
      </c>
      <c r="AD80" s="192">
        <v>28</v>
      </c>
      <c r="AE80" s="192">
        <v>29</v>
      </c>
      <c r="AF80" s="192">
        <v>30</v>
      </c>
      <c r="AG80" s="192">
        <v>31</v>
      </c>
      <c r="AH80" s="192" t="s">
        <v>299</v>
      </c>
    </row>
    <row r="81" spans="1:34" ht="35.1" customHeight="1">
      <c r="A81" s="353">
        <v>1</v>
      </c>
      <c r="B81" s="354" t="s">
        <v>190</v>
      </c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N81" s="507"/>
      <c r="O81" s="507"/>
      <c r="P81" s="507">
        <v>11</v>
      </c>
      <c r="Q81" s="507"/>
      <c r="R81" s="507"/>
      <c r="S81" s="507"/>
      <c r="T81" s="507"/>
      <c r="U81" s="507"/>
      <c r="V81" s="507"/>
      <c r="W81" s="507">
        <v>12</v>
      </c>
      <c r="X81" s="507"/>
      <c r="Y81" s="507"/>
      <c r="Z81" s="507"/>
      <c r="AA81" s="507">
        <v>37</v>
      </c>
      <c r="AB81" s="507"/>
      <c r="AC81" s="507"/>
      <c r="AD81" s="508"/>
      <c r="AE81" s="507"/>
      <c r="AF81" s="507"/>
      <c r="AG81" s="507"/>
      <c r="AH81" s="506">
        <f>SUM(C81:AG81)</f>
        <v>60</v>
      </c>
    </row>
    <row r="82" spans="1:34" ht="24.95" customHeight="1">
      <c r="A82" s="355"/>
      <c r="B82" s="510" t="s">
        <v>296</v>
      </c>
      <c r="C82" s="192">
        <f>SUM(C81)</f>
        <v>0</v>
      </c>
      <c r="D82" s="192">
        <f t="shared" ref="D82" si="241">SUM(D81)</f>
        <v>0</v>
      </c>
      <c r="E82" s="192">
        <f t="shared" ref="E82" si="242">SUM(E81)</f>
        <v>0</v>
      </c>
      <c r="F82" s="192">
        <f t="shared" ref="F82" si="243">SUM(F81)</f>
        <v>0</v>
      </c>
      <c r="G82" s="192">
        <f t="shared" ref="G82" si="244">SUM(G81)</f>
        <v>0</v>
      </c>
      <c r="H82" s="192">
        <f t="shared" ref="H82" si="245">SUM(H81)</f>
        <v>0</v>
      </c>
      <c r="I82" s="192">
        <f t="shared" ref="I82" si="246">SUM(I81)</f>
        <v>0</v>
      </c>
      <c r="J82" s="192">
        <f t="shared" ref="J82" si="247">SUM(J81)</f>
        <v>0</v>
      </c>
      <c r="K82" s="192">
        <f t="shared" ref="K82" si="248">SUM(K81)</f>
        <v>0</v>
      </c>
      <c r="L82" s="192">
        <f t="shared" ref="L82" si="249">SUM(L81)</f>
        <v>0</v>
      </c>
      <c r="M82" s="192">
        <f t="shared" ref="M82" si="250">SUM(M81)</f>
        <v>0</v>
      </c>
      <c r="N82" s="192">
        <f t="shared" ref="N82" si="251">SUM(N81)</f>
        <v>0</v>
      </c>
      <c r="O82" s="192">
        <f t="shared" ref="O82" si="252">SUM(O81)</f>
        <v>0</v>
      </c>
      <c r="P82" s="192">
        <f t="shared" ref="P82" si="253">SUM(P81)</f>
        <v>11</v>
      </c>
      <c r="Q82" s="192">
        <f t="shared" ref="Q82" si="254">SUM(Q81)</f>
        <v>0</v>
      </c>
      <c r="R82" s="192">
        <f t="shared" ref="R82" si="255">SUM(R81)</f>
        <v>0</v>
      </c>
      <c r="S82" s="192">
        <f t="shared" ref="S82" si="256">SUM(S81)</f>
        <v>0</v>
      </c>
      <c r="T82" s="192">
        <f t="shared" ref="T82" si="257">SUM(T81)</f>
        <v>0</v>
      </c>
      <c r="U82" s="192">
        <f t="shared" ref="U82" si="258">SUM(U81)</f>
        <v>0</v>
      </c>
      <c r="V82" s="192">
        <f t="shared" ref="V82" si="259">SUM(V81)</f>
        <v>0</v>
      </c>
      <c r="W82" s="192">
        <f t="shared" ref="W82" si="260">SUM(W81)</f>
        <v>12</v>
      </c>
      <c r="X82" s="192">
        <f t="shared" ref="X82" si="261">SUM(X81)</f>
        <v>0</v>
      </c>
      <c r="Y82" s="192">
        <f t="shared" ref="Y82" si="262">SUM(Y81)</f>
        <v>0</v>
      </c>
      <c r="Z82" s="192">
        <f t="shared" ref="Z82" si="263">SUM(Z81)</f>
        <v>0</v>
      </c>
      <c r="AA82" s="192">
        <f t="shared" ref="AA82" si="264">SUM(AA81)</f>
        <v>37</v>
      </c>
      <c r="AB82" s="192">
        <f t="shared" ref="AB82" si="265">SUM(AB81)</f>
        <v>0</v>
      </c>
      <c r="AC82" s="192">
        <f t="shared" ref="AC82" si="266">SUM(AC81)</f>
        <v>0</v>
      </c>
      <c r="AD82" s="192">
        <f t="shared" ref="AD82" si="267">SUM(AD81)</f>
        <v>0</v>
      </c>
      <c r="AE82" s="192">
        <f t="shared" ref="AE82" si="268">SUM(AE81)</f>
        <v>0</v>
      </c>
      <c r="AF82" s="192">
        <f t="shared" ref="AF82" si="269">SUM(AF81)</f>
        <v>0</v>
      </c>
      <c r="AG82" s="192">
        <f t="shared" ref="AG82" si="270">SUM(AG81)</f>
        <v>0</v>
      </c>
      <c r="AH82" s="192">
        <f>SUM(C82:AG82)</f>
        <v>60</v>
      </c>
    </row>
    <row r="83" spans="1:34" ht="20.100000000000001" customHeight="1">
      <c r="A83" s="14"/>
      <c r="B83" s="268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325"/>
      <c r="U83" s="325"/>
      <c r="V83" s="325"/>
      <c r="W83" s="325"/>
      <c r="X83" s="325"/>
      <c r="Y83" s="325"/>
      <c r="Z83" s="325"/>
      <c r="AA83" s="325"/>
      <c r="AB83" s="325"/>
      <c r="AC83" s="325"/>
      <c r="AD83" s="325"/>
      <c r="AE83" s="350"/>
      <c r="AG83" s="325"/>
      <c r="AH83" s="325"/>
    </row>
    <row r="84" spans="1:34" ht="20.100000000000001" customHeight="1">
      <c r="A84" s="226">
        <v>11</v>
      </c>
      <c r="B84" s="348" t="s">
        <v>423</v>
      </c>
      <c r="C84" s="328"/>
      <c r="D84" s="328"/>
      <c r="E84" s="328"/>
      <c r="F84" s="328"/>
      <c r="G84" s="328"/>
      <c r="H84" s="328"/>
      <c r="I84" s="325"/>
      <c r="J84" s="325"/>
      <c r="K84" s="325"/>
      <c r="L84" s="325"/>
      <c r="M84" s="325"/>
      <c r="N84" s="325"/>
      <c r="O84" s="325"/>
      <c r="P84" s="325"/>
      <c r="Q84" s="325"/>
      <c r="R84" s="325"/>
      <c r="S84" s="325"/>
      <c r="T84" s="325"/>
      <c r="U84" s="325"/>
      <c r="V84" s="325"/>
      <c r="W84" s="325"/>
      <c r="X84" s="325"/>
      <c r="Y84" s="325"/>
      <c r="Z84" s="325"/>
      <c r="AA84" s="325"/>
      <c r="AB84" s="325"/>
      <c r="AC84" s="325"/>
      <c r="AD84" s="325"/>
      <c r="AE84" s="325"/>
      <c r="AF84" s="325"/>
      <c r="AG84" s="325"/>
      <c r="AH84" s="325"/>
    </row>
    <row r="85" spans="1:34" ht="20.100000000000001" customHeight="1">
      <c r="A85" s="565" t="s">
        <v>14</v>
      </c>
      <c r="B85" s="567" t="s">
        <v>318</v>
      </c>
      <c r="C85" s="569" t="s">
        <v>184</v>
      </c>
      <c r="D85" s="569"/>
      <c r="E85" s="569"/>
      <c r="F85" s="569"/>
      <c r="G85" s="569"/>
      <c r="H85" s="569"/>
      <c r="I85" s="569"/>
      <c r="J85" s="569"/>
      <c r="K85" s="569"/>
      <c r="L85" s="569"/>
      <c r="M85" s="569"/>
      <c r="N85" s="569"/>
      <c r="O85" s="569"/>
      <c r="P85" s="569"/>
      <c r="Q85" s="569"/>
      <c r="R85" s="569"/>
      <c r="S85" s="569"/>
      <c r="T85" s="569"/>
      <c r="U85" s="569"/>
      <c r="V85" s="569"/>
      <c r="W85" s="569"/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70"/>
    </row>
    <row r="86" spans="1:34" ht="20.100000000000001" customHeight="1">
      <c r="A86" s="566"/>
      <c r="B86" s="568"/>
      <c r="C86" s="192">
        <v>1</v>
      </c>
      <c r="D86" s="192">
        <v>2</v>
      </c>
      <c r="E86" s="192">
        <v>3</v>
      </c>
      <c r="F86" s="192">
        <v>4</v>
      </c>
      <c r="G86" s="192">
        <v>5</v>
      </c>
      <c r="H86" s="192">
        <v>6</v>
      </c>
      <c r="I86" s="192">
        <v>7</v>
      </c>
      <c r="J86" s="192">
        <v>8</v>
      </c>
      <c r="K86" s="192">
        <v>9</v>
      </c>
      <c r="L86" s="192">
        <v>10</v>
      </c>
      <c r="M86" s="192">
        <v>11</v>
      </c>
      <c r="N86" s="192">
        <v>12</v>
      </c>
      <c r="O86" s="192">
        <v>13</v>
      </c>
      <c r="P86" s="192">
        <v>14</v>
      </c>
      <c r="Q86" s="192">
        <v>15</v>
      </c>
      <c r="R86" s="192">
        <v>16</v>
      </c>
      <c r="S86" s="192">
        <v>17</v>
      </c>
      <c r="T86" s="192">
        <v>18</v>
      </c>
      <c r="U86" s="192">
        <v>19</v>
      </c>
      <c r="V86" s="192">
        <v>20</v>
      </c>
      <c r="W86" s="192">
        <v>21</v>
      </c>
      <c r="X86" s="192">
        <v>22</v>
      </c>
      <c r="Y86" s="192">
        <v>23</v>
      </c>
      <c r="Z86" s="192">
        <v>24</v>
      </c>
      <c r="AA86" s="192">
        <v>25</v>
      </c>
      <c r="AB86" s="192">
        <v>26</v>
      </c>
      <c r="AC86" s="192">
        <v>27</v>
      </c>
      <c r="AD86" s="192">
        <v>28</v>
      </c>
      <c r="AE86" s="192">
        <v>29</v>
      </c>
      <c r="AF86" s="192">
        <v>30</v>
      </c>
      <c r="AG86" s="192">
        <v>31</v>
      </c>
      <c r="AH86" s="192" t="s">
        <v>299</v>
      </c>
    </row>
    <row r="87" spans="1:34" ht="35.1" customHeight="1">
      <c r="A87" s="353">
        <v>1</v>
      </c>
      <c r="B87" s="354" t="s">
        <v>190</v>
      </c>
      <c r="C87" s="507"/>
      <c r="D87" s="507">
        <v>23</v>
      </c>
      <c r="E87" s="507"/>
      <c r="F87" s="507">
        <v>11</v>
      </c>
      <c r="G87" s="507">
        <v>16</v>
      </c>
      <c r="H87" s="507"/>
      <c r="I87" s="507"/>
      <c r="J87" s="507"/>
      <c r="K87" s="507"/>
      <c r="L87" s="511">
        <v>29</v>
      </c>
      <c r="M87" s="507"/>
      <c r="N87" s="507"/>
      <c r="O87" s="507"/>
      <c r="P87" s="507"/>
      <c r="Q87" s="507"/>
      <c r="R87" s="507">
        <v>25</v>
      </c>
      <c r="S87" s="507">
        <v>12</v>
      </c>
      <c r="T87" s="507"/>
      <c r="U87" s="507"/>
      <c r="V87" s="507"/>
      <c r="W87" s="507"/>
      <c r="X87" s="507"/>
      <c r="Y87" s="507"/>
      <c r="Z87" s="507"/>
      <c r="AA87" s="507"/>
      <c r="AB87" s="507"/>
      <c r="AC87" s="507"/>
      <c r="AD87" s="507"/>
      <c r="AE87" s="507">
        <v>20</v>
      </c>
      <c r="AF87" s="507"/>
      <c r="AG87" s="507"/>
      <c r="AH87" s="506">
        <f>SUM(C87:AG87)</f>
        <v>136</v>
      </c>
    </row>
    <row r="88" spans="1:34" ht="24.95" customHeight="1">
      <c r="A88" s="355"/>
      <c r="B88" s="510" t="s">
        <v>296</v>
      </c>
      <c r="C88" s="192">
        <f>SUM(C87)</f>
        <v>0</v>
      </c>
      <c r="D88" s="192">
        <f t="shared" ref="D88" si="271">SUM(D87)</f>
        <v>23</v>
      </c>
      <c r="E88" s="192">
        <f t="shared" ref="E88" si="272">SUM(E87)</f>
        <v>0</v>
      </c>
      <c r="F88" s="192">
        <f t="shared" ref="F88" si="273">SUM(F87)</f>
        <v>11</v>
      </c>
      <c r="G88" s="192">
        <f t="shared" ref="G88" si="274">SUM(G87)</f>
        <v>16</v>
      </c>
      <c r="H88" s="192">
        <f t="shared" ref="H88" si="275">SUM(H87)</f>
        <v>0</v>
      </c>
      <c r="I88" s="192">
        <f t="shared" ref="I88" si="276">SUM(I87)</f>
        <v>0</v>
      </c>
      <c r="J88" s="192">
        <f t="shared" ref="J88" si="277">SUM(J87)</f>
        <v>0</v>
      </c>
      <c r="K88" s="192">
        <f t="shared" ref="K88" si="278">SUM(K87)</f>
        <v>0</v>
      </c>
      <c r="L88" s="192">
        <f t="shared" ref="L88" si="279">SUM(L87)</f>
        <v>29</v>
      </c>
      <c r="M88" s="192">
        <f t="shared" ref="M88" si="280">SUM(M87)</f>
        <v>0</v>
      </c>
      <c r="N88" s="192">
        <f t="shared" ref="N88" si="281">SUM(N87)</f>
        <v>0</v>
      </c>
      <c r="O88" s="192">
        <f t="shared" ref="O88" si="282">SUM(O87)</f>
        <v>0</v>
      </c>
      <c r="P88" s="192">
        <f t="shared" ref="P88" si="283">SUM(P87)</f>
        <v>0</v>
      </c>
      <c r="Q88" s="192">
        <f t="shared" ref="Q88" si="284">SUM(Q87)</f>
        <v>0</v>
      </c>
      <c r="R88" s="192">
        <f t="shared" ref="R88" si="285">SUM(R87)</f>
        <v>25</v>
      </c>
      <c r="S88" s="192">
        <f t="shared" ref="S88" si="286">SUM(S87)</f>
        <v>12</v>
      </c>
      <c r="T88" s="192">
        <f t="shared" ref="T88" si="287">SUM(T87)</f>
        <v>0</v>
      </c>
      <c r="U88" s="192">
        <f t="shared" ref="U88" si="288">SUM(U87)</f>
        <v>0</v>
      </c>
      <c r="V88" s="192">
        <f t="shared" ref="V88" si="289">SUM(V87)</f>
        <v>0</v>
      </c>
      <c r="W88" s="192">
        <f t="shared" ref="W88" si="290">SUM(W87)</f>
        <v>0</v>
      </c>
      <c r="X88" s="192">
        <f t="shared" ref="X88" si="291">SUM(X87)</f>
        <v>0</v>
      </c>
      <c r="Y88" s="192">
        <f t="shared" ref="Y88" si="292">SUM(Y87)</f>
        <v>0</v>
      </c>
      <c r="Z88" s="192">
        <f t="shared" ref="Z88" si="293">SUM(Z87)</f>
        <v>0</v>
      </c>
      <c r="AA88" s="192">
        <f t="shared" ref="AA88" si="294">SUM(AA87)</f>
        <v>0</v>
      </c>
      <c r="AB88" s="192">
        <f t="shared" ref="AB88" si="295">SUM(AB87)</f>
        <v>0</v>
      </c>
      <c r="AC88" s="192">
        <f t="shared" ref="AC88" si="296">SUM(AC87)</f>
        <v>0</v>
      </c>
      <c r="AD88" s="192">
        <f t="shared" ref="AD88" si="297">SUM(AD87)</f>
        <v>0</v>
      </c>
      <c r="AE88" s="192">
        <f t="shared" ref="AE88" si="298">SUM(AE87)</f>
        <v>20</v>
      </c>
      <c r="AF88" s="192">
        <f t="shared" ref="AF88" si="299">SUM(AF87)</f>
        <v>0</v>
      </c>
      <c r="AG88" s="192">
        <f t="shared" ref="AG88" si="300">SUM(AG87)</f>
        <v>0</v>
      </c>
      <c r="AH88" s="192">
        <f>SUM(C88:AG88)</f>
        <v>136</v>
      </c>
    </row>
    <row r="89" spans="1:34" ht="20.100000000000001" customHeight="1">
      <c r="A89" s="14"/>
      <c r="B89" s="268"/>
      <c r="C89" s="325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  <c r="V89" s="325"/>
      <c r="W89" s="325"/>
      <c r="X89" s="325"/>
      <c r="Y89" s="325"/>
      <c r="Z89" s="325"/>
      <c r="AA89" s="325"/>
      <c r="AB89" s="325"/>
      <c r="AC89" s="325"/>
      <c r="AD89" s="325"/>
      <c r="AE89" s="350"/>
      <c r="AG89" s="325"/>
      <c r="AH89" s="325"/>
    </row>
    <row r="90" spans="1:34" ht="20.100000000000001" customHeight="1">
      <c r="A90" s="226">
        <v>12</v>
      </c>
      <c r="B90" s="348" t="s">
        <v>425</v>
      </c>
      <c r="C90" s="328"/>
      <c r="D90" s="328"/>
      <c r="E90" s="328"/>
      <c r="F90" s="328"/>
      <c r="G90" s="328"/>
      <c r="H90" s="328"/>
      <c r="I90" s="328"/>
      <c r="J90" s="328"/>
      <c r="K90" s="328"/>
      <c r="L90" s="328"/>
      <c r="M90" s="325"/>
      <c r="N90" s="325"/>
      <c r="O90" s="325"/>
      <c r="P90" s="325"/>
      <c r="Q90" s="325"/>
      <c r="R90" s="325"/>
      <c r="S90" s="325"/>
      <c r="T90" s="325"/>
      <c r="U90" s="325"/>
      <c r="V90" s="325"/>
      <c r="W90" s="325"/>
      <c r="X90" s="325"/>
      <c r="Y90" s="325"/>
      <c r="Z90" s="325"/>
      <c r="AA90" s="325"/>
      <c r="AB90" s="325"/>
      <c r="AC90" s="325"/>
      <c r="AD90" s="325"/>
      <c r="AE90" s="325"/>
      <c r="AF90" s="325"/>
      <c r="AG90" s="325"/>
      <c r="AH90" s="325"/>
    </row>
    <row r="91" spans="1:34" ht="20.100000000000001" customHeight="1">
      <c r="A91" s="565" t="s">
        <v>14</v>
      </c>
      <c r="B91" s="567" t="s">
        <v>318</v>
      </c>
      <c r="C91" s="569" t="s">
        <v>184</v>
      </c>
      <c r="D91" s="569"/>
      <c r="E91" s="569"/>
      <c r="F91" s="569"/>
      <c r="G91" s="569"/>
      <c r="H91" s="569"/>
      <c r="I91" s="569"/>
      <c r="J91" s="569"/>
      <c r="K91" s="569"/>
      <c r="L91" s="569"/>
      <c r="M91" s="569"/>
      <c r="N91" s="569"/>
      <c r="O91" s="569"/>
      <c r="P91" s="569"/>
      <c r="Q91" s="569"/>
      <c r="R91" s="569"/>
      <c r="S91" s="569"/>
      <c r="T91" s="569"/>
      <c r="U91" s="569"/>
      <c r="V91" s="569"/>
      <c r="W91" s="569"/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70"/>
    </row>
    <row r="92" spans="1:34" ht="20.100000000000001" customHeight="1">
      <c r="A92" s="566"/>
      <c r="B92" s="568"/>
      <c r="C92" s="192">
        <v>1</v>
      </c>
      <c r="D92" s="192">
        <v>2</v>
      </c>
      <c r="E92" s="192">
        <v>3</v>
      </c>
      <c r="F92" s="192">
        <v>4</v>
      </c>
      <c r="G92" s="192">
        <v>5</v>
      </c>
      <c r="H92" s="192">
        <v>6</v>
      </c>
      <c r="I92" s="192">
        <v>7</v>
      </c>
      <c r="J92" s="192">
        <v>8</v>
      </c>
      <c r="K92" s="192">
        <v>9</v>
      </c>
      <c r="L92" s="192">
        <v>10</v>
      </c>
      <c r="M92" s="192">
        <v>11</v>
      </c>
      <c r="N92" s="192">
        <v>12</v>
      </c>
      <c r="O92" s="192">
        <v>13</v>
      </c>
      <c r="P92" s="192">
        <v>14</v>
      </c>
      <c r="Q92" s="192">
        <v>15</v>
      </c>
      <c r="R92" s="192">
        <v>16</v>
      </c>
      <c r="S92" s="192">
        <v>17</v>
      </c>
      <c r="T92" s="192">
        <v>18</v>
      </c>
      <c r="U92" s="192">
        <v>19</v>
      </c>
      <c r="V92" s="192">
        <v>20</v>
      </c>
      <c r="W92" s="192">
        <v>21</v>
      </c>
      <c r="X92" s="192">
        <v>22</v>
      </c>
      <c r="Y92" s="192">
        <v>23</v>
      </c>
      <c r="Z92" s="192">
        <v>24</v>
      </c>
      <c r="AA92" s="192">
        <v>25</v>
      </c>
      <c r="AB92" s="192">
        <v>26</v>
      </c>
      <c r="AC92" s="192">
        <v>27</v>
      </c>
      <c r="AD92" s="192">
        <v>28</v>
      </c>
      <c r="AE92" s="192">
        <v>29</v>
      </c>
      <c r="AF92" s="192">
        <v>30</v>
      </c>
      <c r="AG92" s="192">
        <v>31</v>
      </c>
      <c r="AH92" s="192" t="s">
        <v>299</v>
      </c>
    </row>
    <row r="93" spans="1:34" ht="35.1" customHeight="1">
      <c r="A93" s="353">
        <v>1</v>
      </c>
      <c r="B93" s="354" t="s">
        <v>190</v>
      </c>
      <c r="C93" s="507"/>
      <c r="D93" s="507"/>
      <c r="E93" s="507">
        <v>11</v>
      </c>
      <c r="F93" s="507"/>
      <c r="G93" s="507"/>
      <c r="H93" s="507"/>
      <c r="I93" s="507"/>
      <c r="J93" s="507"/>
      <c r="K93" s="507"/>
      <c r="L93" s="507"/>
      <c r="M93" s="507"/>
      <c r="N93" s="507"/>
      <c r="O93" s="507"/>
      <c r="P93" s="507"/>
      <c r="Q93" s="512">
        <v>100</v>
      </c>
      <c r="R93" s="507">
        <v>107</v>
      </c>
      <c r="S93" s="512">
        <v>100</v>
      </c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507"/>
      <c r="AF93" s="507"/>
      <c r="AG93" s="507"/>
      <c r="AH93" s="506">
        <f>SUM(C93:AG93)</f>
        <v>318</v>
      </c>
    </row>
    <row r="94" spans="1:34" ht="24.95" customHeight="1">
      <c r="A94" s="355"/>
      <c r="B94" s="510" t="s">
        <v>296</v>
      </c>
      <c r="C94" s="192">
        <f>SUM(C93)</f>
        <v>0</v>
      </c>
      <c r="D94" s="192">
        <f t="shared" ref="D94" si="301">SUM(D93)</f>
        <v>0</v>
      </c>
      <c r="E94" s="192">
        <f t="shared" ref="E94" si="302">SUM(E93)</f>
        <v>11</v>
      </c>
      <c r="F94" s="192">
        <f t="shared" ref="F94" si="303">SUM(F93)</f>
        <v>0</v>
      </c>
      <c r="G94" s="192">
        <f t="shared" ref="G94" si="304">SUM(G93)</f>
        <v>0</v>
      </c>
      <c r="H94" s="192">
        <f t="shared" ref="H94" si="305">SUM(H93)</f>
        <v>0</v>
      </c>
      <c r="I94" s="192">
        <f t="shared" ref="I94" si="306">SUM(I93)</f>
        <v>0</v>
      </c>
      <c r="J94" s="192">
        <f t="shared" ref="J94" si="307">SUM(J93)</f>
        <v>0</v>
      </c>
      <c r="K94" s="192">
        <f t="shared" ref="K94" si="308">SUM(K93)</f>
        <v>0</v>
      </c>
      <c r="L94" s="192">
        <f t="shared" ref="L94" si="309">SUM(L93)</f>
        <v>0</v>
      </c>
      <c r="M94" s="192">
        <f t="shared" ref="M94" si="310">SUM(M93)</f>
        <v>0</v>
      </c>
      <c r="N94" s="192">
        <f t="shared" ref="N94" si="311">SUM(N93)</f>
        <v>0</v>
      </c>
      <c r="O94" s="192">
        <f t="shared" ref="O94" si="312">SUM(O93)</f>
        <v>0</v>
      </c>
      <c r="P94" s="192">
        <f t="shared" ref="P94" si="313">SUM(P93)</f>
        <v>0</v>
      </c>
      <c r="Q94" s="192">
        <f t="shared" ref="Q94" si="314">SUM(Q93)</f>
        <v>100</v>
      </c>
      <c r="R94" s="192">
        <f t="shared" ref="R94" si="315">SUM(R93)</f>
        <v>107</v>
      </c>
      <c r="S94" s="192">
        <f t="shared" ref="S94" si="316">SUM(S93)</f>
        <v>100</v>
      </c>
      <c r="T94" s="192">
        <f t="shared" ref="T94" si="317">SUM(T93)</f>
        <v>0</v>
      </c>
      <c r="U94" s="192">
        <f t="shared" ref="U94" si="318">SUM(U93)</f>
        <v>0</v>
      </c>
      <c r="V94" s="192">
        <f t="shared" ref="V94" si="319">SUM(V93)</f>
        <v>0</v>
      </c>
      <c r="W94" s="192">
        <f t="shared" ref="W94" si="320">SUM(W93)</f>
        <v>0</v>
      </c>
      <c r="X94" s="192">
        <f t="shared" ref="X94" si="321">SUM(X93)</f>
        <v>0</v>
      </c>
      <c r="Y94" s="192">
        <f t="shared" ref="Y94" si="322">SUM(Y93)</f>
        <v>0</v>
      </c>
      <c r="Z94" s="192">
        <f t="shared" ref="Z94" si="323">SUM(Z93)</f>
        <v>0</v>
      </c>
      <c r="AA94" s="192">
        <f t="shared" ref="AA94" si="324">SUM(AA93)</f>
        <v>0</v>
      </c>
      <c r="AB94" s="192">
        <f t="shared" ref="AB94" si="325">SUM(AB93)</f>
        <v>0</v>
      </c>
      <c r="AC94" s="192">
        <f t="shared" ref="AC94" si="326">SUM(AC93)</f>
        <v>0</v>
      </c>
      <c r="AD94" s="192">
        <f t="shared" ref="AD94" si="327">SUM(AD93)</f>
        <v>0</v>
      </c>
      <c r="AE94" s="192">
        <f t="shared" ref="AE94" si="328">SUM(AE93)</f>
        <v>0</v>
      </c>
      <c r="AF94" s="192">
        <f t="shared" ref="AF94" si="329">SUM(AF93)</f>
        <v>0</v>
      </c>
      <c r="AG94" s="192">
        <f t="shared" ref="AG94" si="330">SUM(AG93)</f>
        <v>0</v>
      </c>
      <c r="AH94" s="192">
        <f>SUM(C94:AG94)</f>
        <v>318</v>
      </c>
    </row>
    <row r="95" spans="1:34" ht="20.100000000000001" customHeight="1">
      <c r="A95" s="17"/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351"/>
      <c r="M95" s="168"/>
      <c r="N95" s="168"/>
      <c r="O95" s="168"/>
      <c r="P95" s="168"/>
      <c r="Q95" s="168"/>
      <c r="R95" s="168"/>
      <c r="S95" s="168"/>
      <c r="T95" s="168"/>
      <c r="U95" s="168"/>
      <c r="V95" s="356"/>
      <c r="W95" s="357"/>
      <c r="X95" s="357"/>
      <c r="Y95" s="357"/>
      <c r="Z95" s="357"/>
      <c r="AA95" s="357"/>
      <c r="AB95" s="357"/>
      <c r="AC95" s="357"/>
      <c r="AD95" s="357"/>
      <c r="AE95" s="168"/>
      <c r="AF95" s="168"/>
      <c r="AG95" s="168"/>
      <c r="AH95" s="168"/>
    </row>
    <row r="96" spans="1:34" ht="20.100000000000001" customHeight="1">
      <c r="A96" s="17"/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574" t="s">
        <v>436</v>
      </c>
      <c r="W96" s="575"/>
      <c r="X96" s="575"/>
      <c r="Y96" s="575"/>
      <c r="Z96" s="575"/>
      <c r="AA96" s="575"/>
      <c r="AB96" s="575"/>
      <c r="AC96" s="575"/>
      <c r="AD96" s="575"/>
      <c r="AE96" s="168"/>
      <c r="AF96" s="168"/>
      <c r="AG96" s="168"/>
      <c r="AH96" s="168"/>
    </row>
    <row r="97" spans="1:34" ht="20.100000000000001" customHeight="1">
      <c r="A97" s="17"/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573" t="s">
        <v>333</v>
      </c>
      <c r="W97" s="573"/>
      <c r="X97" s="573"/>
      <c r="Y97" s="573"/>
      <c r="Z97" s="573"/>
      <c r="AA97" s="573"/>
      <c r="AB97" s="573"/>
      <c r="AC97" s="573"/>
      <c r="AD97" s="573"/>
      <c r="AE97" s="168"/>
      <c r="AF97" s="168"/>
      <c r="AG97" s="168"/>
      <c r="AH97" s="168"/>
    </row>
    <row r="98" spans="1:34" ht="20.100000000000001" customHeight="1">
      <c r="A98" s="17"/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AE98" s="168"/>
      <c r="AF98" s="168"/>
      <c r="AG98" s="168"/>
      <c r="AH98" s="168"/>
    </row>
    <row r="99" spans="1:34" ht="20.100000000000001" customHeight="1">
      <c r="A99" s="17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AE99" s="168"/>
      <c r="AF99" s="168"/>
      <c r="AG99" s="168"/>
      <c r="AH99" s="168"/>
    </row>
    <row r="100" spans="1:34" ht="20.100000000000001" customHeight="1">
      <c r="A100" s="17"/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571" t="s">
        <v>334</v>
      </c>
      <c r="W100" s="571"/>
      <c r="X100" s="571"/>
      <c r="Y100" s="571"/>
      <c r="Z100" s="571"/>
      <c r="AA100" s="571"/>
      <c r="AB100" s="571"/>
      <c r="AC100" s="571"/>
      <c r="AD100" s="571"/>
      <c r="AE100" s="168"/>
      <c r="AF100" s="168"/>
      <c r="AG100" s="168"/>
      <c r="AH100" s="168"/>
    </row>
    <row r="101" spans="1:34" ht="20.100000000000001" customHeight="1">
      <c r="A101" s="17"/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572" t="s">
        <v>335</v>
      </c>
      <c r="W101" s="572"/>
      <c r="X101" s="572"/>
      <c r="Y101" s="572"/>
      <c r="Z101" s="572"/>
      <c r="AA101" s="572"/>
      <c r="AB101" s="572"/>
      <c r="AC101" s="572"/>
      <c r="AD101" s="572"/>
      <c r="AE101" s="168"/>
      <c r="AF101" s="168"/>
      <c r="AG101" s="168"/>
      <c r="AH101" s="168"/>
    </row>
    <row r="102" spans="1:34" ht="20.100000000000001" customHeight="1">
      <c r="A102" s="17"/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325"/>
      <c r="W102" s="325"/>
      <c r="X102" s="325"/>
      <c r="Y102" s="325"/>
      <c r="Z102" s="325"/>
      <c r="AA102" s="325"/>
      <c r="AB102" s="325"/>
      <c r="AC102" s="325"/>
      <c r="AD102" s="325"/>
      <c r="AE102" s="168"/>
      <c r="AF102" s="168"/>
      <c r="AG102" s="168"/>
      <c r="AH102" s="168"/>
    </row>
    <row r="103" spans="1:34" ht="20.100000000000001" customHeight="1">
      <c r="A103" s="17"/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325"/>
      <c r="W103" s="325"/>
      <c r="X103" s="325"/>
      <c r="Y103" s="325"/>
      <c r="Z103" s="325"/>
      <c r="AA103" s="325"/>
      <c r="AB103" s="325"/>
      <c r="AC103" s="325"/>
      <c r="AD103" s="325"/>
      <c r="AE103" s="168"/>
      <c r="AF103" s="168"/>
      <c r="AG103" s="168"/>
      <c r="AH103" s="168"/>
    </row>
    <row r="104" spans="1:34" ht="20.100000000000001" customHeight="1">
      <c r="A104" s="17"/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325"/>
      <c r="W104" s="325"/>
      <c r="X104" s="325"/>
      <c r="Y104" s="325"/>
      <c r="Z104" s="325"/>
      <c r="AA104" s="325"/>
      <c r="AB104" s="325"/>
      <c r="AC104" s="325"/>
      <c r="AD104" s="325"/>
      <c r="AE104" s="168"/>
      <c r="AF104" s="168"/>
      <c r="AG104" s="168"/>
      <c r="AH104" s="168"/>
    </row>
    <row r="105" spans="1:34" ht="20.100000000000001" customHeight="1"/>
    <row r="106" spans="1:34" ht="20.100000000000001" customHeight="1">
      <c r="A106" s="17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AE106" s="168"/>
      <c r="AF106" s="168"/>
      <c r="AG106" s="168"/>
      <c r="AH106" s="168"/>
    </row>
    <row r="107" spans="1:34" ht="20.100000000000001" customHeight="1">
      <c r="A107" s="17"/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AE107" s="168"/>
      <c r="AF107" s="168"/>
      <c r="AG107" s="168"/>
      <c r="AH107" s="168"/>
    </row>
    <row r="108" spans="1:34" ht="20.100000000000001" customHeight="1">
      <c r="A108" s="17"/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AE108" s="168"/>
      <c r="AF108" s="168"/>
      <c r="AG108" s="168"/>
      <c r="AH108" s="168"/>
    </row>
    <row r="109" spans="1:34" ht="20.100000000000001" customHeight="1">
      <c r="A109" s="17"/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AE109" s="168"/>
      <c r="AF109" s="168"/>
      <c r="AG109" s="168"/>
      <c r="AH109" s="168"/>
    </row>
    <row r="110" spans="1:34" ht="20.100000000000001" customHeight="1">
      <c r="A110" s="17"/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AE110" s="168"/>
      <c r="AF110" s="168"/>
      <c r="AG110" s="168"/>
      <c r="AH110" s="168"/>
    </row>
    <row r="111" spans="1:34" ht="20.100000000000001" customHeight="1"/>
    <row r="112" spans="1:34" ht="20.100000000000001" customHeight="1"/>
  </sheetData>
  <mergeCells count="54">
    <mergeCell ref="A69:AH69"/>
    <mergeCell ref="A70:AH70"/>
    <mergeCell ref="A11:A12"/>
    <mergeCell ref="B11:B12"/>
    <mergeCell ref="C11:AH11"/>
    <mergeCell ref="V28:AD28"/>
    <mergeCell ref="V29:AD29"/>
    <mergeCell ref="A23:A24"/>
    <mergeCell ref="B23:B24"/>
    <mergeCell ref="C23:AH23"/>
    <mergeCell ref="A17:A18"/>
    <mergeCell ref="B17:B18"/>
    <mergeCell ref="C17:AH17"/>
    <mergeCell ref="V32:AD32"/>
    <mergeCell ref="V33:AD33"/>
    <mergeCell ref="A35:AH35"/>
    <mergeCell ref="A1:AH1"/>
    <mergeCell ref="A5:A6"/>
    <mergeCell ref="B5:B6"/>
    <mergeCell ref="C5:AH5"/>
    <mergeCell ref="A2:AH2"/>
    <mergeCell ref="A36:AH36"/>
    <mergeCell ref="A45:A46"/>
    <mergeCell ref="B45:B46"/>
    <mergeCell ref="C45:AH45"/>
    <mergeCell ref="A39:A40"/>
    <mergeCell ref="B39:B40"/>
    <mergeCell ref="C39:AH39"/>
    <mergeCell ref="A51:A52"/>
    <mergeCell ref="B51:B52"/>
    <mergeCell ref="C51:AH51"/>
    <mergeCell ref="V66:AD66"/>
    <mergeCell ref="A79:A80"/>
    <mergeCell ref="B79:B80"/>
    <mergeCell ref="C79:AH79"/>
    <mergeCell ref="A73:A74"/>
    <mergeCell ref="B73:B74"/>
    <mergeCell ref="C73:AH73"/>
    <mergeCell ref="V62:AD62"/>
    <mergeCell ref="V63:AD63"/>
    <mergeCell ref="V67:AD67"/>
    <mergeCell ref="A57:A58"/>
    <mergeCell ref="B57:B58"/>
    <mergeCell ref="C57:AH57"/>
    <mergeCell ref="A85:A86"/>
    <mergeCell ref="B85:B86"/>
    <mergeCell ref="C85:AH85"/>
    <mergeCell ref="V100:AD100"/>
    <mergeCell ref="V101:AD101"/>
    <mergeCell ref="V97:AD97"/>
    <mergeCell ref="V96:AD96"/>
    <mergeCell ref="A91:A92"/>
    <mergeCell ref="B91:B92"/>
    <mergeCell ref="C91:AH91"/>
  </mergeCells>
  <phoneticPr fontId="21" type="noConversion"/>
  <pageMargins left="1.07" right="0.53" top="0.51" bottom="0.64" header="0.4" footer="0.5"/>
  <pageSetup paperSize="5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331"/>
  <sheetViews>
    <sheetView view="pageBreakPreview" topLeftCell="A163" zoomScale="90" zoomScaleNormal="60" zoomScaleSheetLayoutView="90" workbookViewId="0">
      <selection activeCell="AG9" sqref="AG9"/>
    </sheetView>
  </sheetViews>
  <sheetFormatPr defaultRowHeight="12.75"/>
  <cols>
    <col min="1" max="1" width="4.85546875" customWidth="1"/>
    <col min="2" max="2" width="25.7109375" style="270" customWidth="1"/>
    <col min="3" max="33" width="4.7109375" style="270" customWidth="1"/>
    <col min="34" max="34" width="6.7109375" customWidth="1"/>
  </cols>
  <sheetData>
    <row r="1" spans="1:34" ht="20.100000000000001" customHeight="1">
      <c r="A1" s="534" t="s">
        <v>327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</row>
    <row r="2" spans="1:34" ht="20.100000000000001" customHeight="1">
      <c r="A2" s="589" t="s">
        <v>339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89"/>
      <c r="S2" s="589"/>
      <c r="T2" s="589"/>
      <c r="U2" s="589"/>
      <c r="V2" s="589"/>
      <c r="W2" s="589"/>
      <c r="X2" s="589"/>
      <c r="Y2" s="589"/>
      <c r="Z2" s="589"/>
      <c r="AA2" s="589"/>
      <c r="AB2" s="589"/>
      <c r="AC2" s="589"/>
      <c r="AD2" s="589"/>
      <c r="AE2" s="589"/>
      <c r="AF2" s="589"/>
      <c r="AG2" s="589"/>
      <c r="AH2" s="589"/>
    </row>
    <row r="3" spans="1:34" ht="20.100000000000001" customHeight="1">
      <c r="A3" s="324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</row>
    <row r="4" spans="1:34" ht="20.100000000000001" customHeight="1">
      <c r="A4" s="431">
        <v>1</v>
      </c>
      <c r="B4" s="432" t="s">
        <v>403</v>
      </c>
      <c r="C4" s="433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49"/>
      <c r="AB4" s="325"/>
      <c r="AC4" s="325"/>
      <c r="AD4" s="325"/>
      <c r="AE4" s="268"/>
      <c r="AF4" s="325"/>
      <c r="AG4" s="325"/>
      <c r="AH4" s="14"/>
    </row>
    <row r="5" spans="1:34" ht="20.100000000000001" customHeight="1" thickBot="1">
      <c r="A5" s="587" t="s">
        <v>14</v>
      </c>
      <c r="B5" s="582" t="s">
        <v>320</v>
      </c>
      <c r="C5" s="590" t="s">
        <v>184</v>
      </c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  <c r="S5" s="590"/>
      <c r="T5" s="590"/>
      <c r="U5" s="590"/>
      <c r="V5" s="590"/>
      <c r="W5" s="590"/>
      <c r="X5" s="590"/>
      <c r="Y5" s="590"/>
      <c r="Z5" s="590"/>
      <c r="AA5" s="590"/>
      <c r="AB5" s="590"/>
      <c r="AC5" s="590"/>
      <c r="AD5" s="590"/>
      <c r="AE5" s="590"/>
      <c r="AF5" s="590"/>
      <c r="AG5" s="590"/>
      <c r="AH5" s="591"/>
    </row>
    <row r="6" spans="1:34" ht="20.100000000000001" customHeight="1">
      <c r="A6" s="588"/>
      <c r="B6" s="583"/>
      <c r="C6" s="192">
        <v>1</v>
      </c>
      <c r="D6" s="192">
        <v>2</v>
      </c>
      <c r="E6" s="192">
        <v>3</v>
      </c>
      <c r="F6" s="192">
        <v>4</v>
      </c>
      <c r="G6" s="192">
        <v>5</v>
      </c>
      <c r="H6" s="192">
        <v>6</v>
      </c>
      <c r="I6" s="192">
        <v>7</v>
      </c>
      <c r="J6" s="192">
        <v>8</v>
      </c>
      <c r="K6" s="192">
        <v>9</v>
      </c>
      <c r="L6" s="192">
        <v>10</v>
      </c>
      <c r="M6" s="192">
        <v>11</v>
      </c>
      <c r="N6" s="192">
        <v>12</v>
      </c>
      <c r="O6" s="192">
        <v>13</v>
      </c>
      <c r="P6" s="192">
        <v>14</v>
      </c>
      <c r="Q6" s="192">
        <v>15</v>
      </c>
      <c r="R6" s="192">
        <v>16</v>
      </c>
      <c r="S6" s="192">
        <v>17</v>
      </c>
      <c r="T6" s="192">
        <v>18</v>
      </c>
      <c r="U6" s="192">
        <v>19</v>
      </c>
      <c r="V6" s="192">
        <v>20</v>
      </c>
      <c r="W6" s="192">
        <v>21</v>
      </c>
      <c r="X6" s="192">
        <v>22</v>
      </c>
      <c r="Y6" s="192">
        <v>23</v>
      </c>
      <c r="Z6" s="192">
        <v>24</v>
      </c>
      <c r="AA6" s="192">
        <v>25</v>
      </c>
      <c r="AB6" s="192">
        <v>26</v>
      </c>
      <c r="AC6" s="192">
        <v>27</v>
      </c>
      <c r="AD6" s="192">
        <v>28</v>
      </c>
      <c r="AE6" s="192">
        <v>29</v>
      </c>
      <c r="AF6" s="192">
        <v>30</v>
      </c>
      <c r="AG6" s="199">
        <v>31</v>
      </c>
      <c r="AH6" s="213" t="s">
        <v>299</v>
      </c>
    </row>
    <row r="7" spans="1:34" ht="35.1" customHeight="1">
      <c r="A7" s="185">
        <v>1</v>
      </c>
      <c r="B7" s="358" t="s">
        <v>365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214">
        <f>SUM(C7:AG7)</f>
        <v>0</v>
      </c>
    </row>
    <row r="8" spans="1:34" ht="35.1" customHeight="1">
      <c r="A8" s="185">
        <v>2</v>
      </c>
      <c r="B8" s="358" t="s">
        <v>366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214">
        <f t="shared" ref="AH8:AH15" si="0">SUM(C8:AG8)</f>
        <v>0</v>
      </c>
    </row>
    <row r="9" spans="1:34" ht="35.1" customHeight="1">
      <c r="A9" s="185">
        <v>3</v>
      </c>
      <c r="B9" s="358" t="s">
        <v>367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214">
        <f t="shared" si="0"/>
        <v>0</v>
      </c>
    </row>
    <row r="10" spans="1:34" ht="35.1" customHeight="1">
      <c r="A10" s="185">
        <v>4</v>
      </c>
      <c r="B10" s="358" t="s">
        <v>368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214">
        <f t="shared" si="0"/>
        <v>0</v>
      </c>
    </row>
    <row r="11" spans="1:34" ht="35.1" customHeight="1">
      <c r="A11" s="185">
        <v>5</v>
      </c>
      <c r="B11" s="358" t="s">
        <v>370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214">
        <f t="shared" si="0"/>
        <v>0</v>
      </c>
    </row>
    <row r="12" spans="1:34" ht="35.1" customHeight="1">
      <c r="A12" s="185">
        <v>6</v>
      </c>
      <c r="B12" s="358" t="s">
        <v>369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214">
        <f t="shared" si="0"/>
        <v>0</v>
      </c>
    </row>
    <row r="13" spans="1:34" ht="35.1" customHeight="1">
      <c r="A13" s="185">
        <v>7</v>
      </c>
      <c r="B13" s="359" t="s">
        <v>371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214">
        <f t="shared" si="0"/>
        <v>0</v>
      </c>
    </row>
    <row r="14" spans="1:34" ht="35.1" customHeight="1">
      <c r="A14" s="185">
        <v>8</v>
      </c>
      <c r="B14" s="359" t="s">
        <v>372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214">
        <f t="shared" si="0"/>
        <v>0</v>
      </c>
    </row>
    <row r="15" spans="1:34" ht="35.1" customHeight="1" thickBot="1">
      <c r="A15" s="175">
        <v>9</v>
      </c>
      <c r="B15" s="319" t="s">
        <v>373</v>
      </c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214">
        <f t="shared" si="0"/>
        <v>0</v>
      </c>
    </row>
    <row r="16" spans="1:34" ht="35.1" customHeight="1" thickBot="1">
      <c r="A16" s="526" t="s">
        <v>19</v>
      </c>
      <c r="B16" s="592"/>
      <c r="C16" s="187">
        <f t="shared" ref="C16:M16" si="1">SUM(C7:C15)</f>
        <v>0</v>
      </c>
      <c r="D16" s="187">
        <f t="shared" si="1"/>
        <v>0</v>
      </c>
      <c r="E16" s="187">
        <f>SUM(E7:E15)</f>
        <v>0</v>
      </c>
      <c r="F16" s="187">
        <f t="shared" si="1"/>
        <v>0</v>
      </c>
      <c r="G16" s="187">
        <f t="shared" si="1"/>
        <v>0</v>
      </c>
      <c r="H16" s="187">
        <f t="shared" si="1"/>
        <v>0</v>
      </c>
      <c r="I16" s="187">
        <f t="shared" si="1"/>
        <v>0</v>
      </c>
      <c r="J16" s="187">
        <f t="shared" si="1"/>
        <v>0</v>
      </c>
      <c r="K16" s="187">
        <f>SUM(K7:K15)</f>
        <v>0</v>
      </c>
      <c r="L16" s="187">
        <f>SUM(L7:L15)</f>
        <v>0</v>
      </c>
      <c r="M16" s="187">
        <f t="shared" si="1"/>
        <v>0</v>
      </c>
      <c r="N16" s="187">
        <f t="shared" ref="N16:AB16" si="2">SUM(N7:N15)</f>
        <v>0</v>
      </c>
      <c r="O16" s="187">
        <f t="shared" si="2"/>
        <v>0</v>
      </c>
      <c r="P16" s="187">
        <f t="shared" si="2"/>
        <v>0</v>
      </c>
      <c r="Q16" s="187">
        <f t="shared" si="2"/>
        <v>0</v>
      </c>
      <c r="R16" s="187">
        <f t="shared" si="2"/>
        <v>0</v>
      </c>
      <c r="S16" s="187">
        <f t="shared" si="2"/>
        <v>0</v>
      </c>
      <c r="T16" s="187">
        <f t="shared" si="2"/>
        <v>0</v>
      </c>
      <c r="U16" s="187">
        <f t="shared" si="2"/>
        <v>0</v>
      </c>
      <c r="V16" s="187">
        <f t="shared" si="2"/>
        <v>0</v>
      </c>
      <c r="W16" s="187">
        <f t="shared" si="2"/>
        <v>0</v>
      </c>
      <c r="X16" s="187">
        <f t="shared" si="2"/>
        <v>0</v>
      </c>
      <c r="Y16" s="187">
        <f>SUM(Y7:Y15)</f>
        <v>0</v>
      </c>
      <c r="Z16" s="187">
        <f>SUM(Z7:Z15)</f>
        <v>0</v>
      </c>
      <c r="AA16" s="187">
        <f t="shared" si="2"/>
        <v>0</v>
      </c>
      <c r="AB16" s="187">
        <f t="shared" si="2"/>
        <v>0</v>
      </c>
      <c r="AC16" s="187">
        <f t="shared" ref="AC16:AE16" si="3">SUM(AC7:AC15)</f>
        <v>0</v>
      </c>
      <c r="AD16" s="187">
        <f>SUM(AD7:AD15)</f>
        <v>0</v>
      </c>
      <c r="AE16" s="187">
        <f t="shared" si="3"/>
        <v>0</v>
      </c>
      <c r="AF16" s="187">
        <f>SUM(AF7:AF15)</f>
        <v>0</v>
      </c>
      <c r="AG16" s="212">
        <f>SUM(AG7:AG15)</f>
        <v>0</v>
      </c>
      <c r="AH16" s="216">
        <f>SUM(AH7:AH15)</f>
        <v>0</v>
      </c>
    </row>
    <row r="17" spans="1:34" ht="20.100000000000001" customHeight="1">
      <c r="A17" t="s">
        <v>302</v>
      </c>
      <c r="V17" s="392"/>
      <c r="W17" s="276"/>
      <c r="X17" s="276"/>
      <c r="Y17" s="276"/>
      <c r="Z17" s="276"/>
      <c r="AA17" s="276"/>
      <c r="AB17" s="276"/>
      <c r="AC17" s="276"/>
      <c r="AD17" s="276"/>
    </row>
    <row r="18" spans="1:34" ht="20.100000000000001" customHeight="1">
      <c r="V18" s="577" t="s">
        <v>404</v>
      </c>
      <c r="W18" s="578"/>
      <c r="X18" s="578"/>
      <c r="Y18" s="578"/>
      <c r="Z18" s="578"/>
      <c r="AA18" s="578"/>
      <c r="AB18" s="578"/>
      <c r="AC18" s="578"/>
      <c r="AD18" s="578"/>
    </row>
    <row r="19" spans="1:34" ht="20.100000000000001" customHeight="1">
      <c r="V19" s="586" t="s">
        <v>319</v>
      </c>
      <c r="W19" s="573"/>
      <c r="X19" s="573"/>
      <c r="Y19" s="573"/>
      <c r="Z19" s="573"/>
      <c r="AA19" s="573"/>
      <c r="AB19" s="573"/>
      <c r="AC19" s="573"/>
      <c r="AD19" s="573"/>
    </row>
    <row r="20" spans="1:34" ht="20.100000000000001" customHeight="1"/>
    <row r="21" spans="1:34" ht="20.100000000000001" customHeight="1"/>
    <row r="22" spans="1:34" ht="20.100000000000001" customHeight="1"/>
    <row r="23" spans="1:34" ht="20.100000000000001" customHeight="1">
      <c r="V23" s="559" t="s">
        <v>341</v>
      </c>
      <c r="W23" s="559"/>
      <c r="X23" s="559"/>
      <c r="Y23" s="559"/>
      <c r="Z23" s="559"/>
      <c r="AA23" s="559"/>
      <c r="AB23" s="559"/>
      <c r="AC23" s="559"/>
      <c r="AD23" s="559"/>
    </row>
    <row r="24" spans="1:34" ht="20.100000000000001" customHeight="1">
      <c r="V24" s="585" t="s">
        <v>321</v>
      </c>
      <c r="W24" s="585"/>
      <c r="X24" s="585"/>
      <c r="Y24" s="585"/>
      <c r="Z24" s="585"/>
      <c r="AA24" s="585"/>
      <c r="AB24" s="585"/>
      <c r="AC24" s="585"/>
      <c r="AD24" s="585"/>
    </row>
    <row r="25" spans="1:34" ht="20.100000000000001" customHeight="1">
      <c r="V25" s="391"/>
      <c r="W25" s="391"/>
      <c r="X25" s="391"/>
      <c r="Y25" s="391"/>
      <c r="Z25" s="391"/>
      <c r="AA25" s="391"/>
      <c r="AB25" s="391"/>
      <c r="AC25" s="391"/>
      <c r="AD25" s="391"/>
    </row>
    <row r="26" spans="1:34" ht="20.100000000000001" customHeight="1">
      <c r="V26" s="391"/>
      <c r="W26" s="391"/>
      <c r="X26" s="391"/>
      <c r="Y26" s="391"/>
      <c r="Z26" s="391"/>
      <c r="AA26" s="391"/>
      <c r="AB26" s="391"/>
      <c r="AC26" s="391"/>
      <c r="AD26" s="391"/>
    </row>
    <row r="27" spans="1:34" ht="20.100000000000001" customHeight="1">
      <c r="V27" s="391"/>
      <c r="W27" s="391"/>
      <c r="X27" s="391"/>
      <c r="Y27" s="391"/>
      <c r="Z27" s="391"/>
      <c r="AA27" s="391"/>
      <c r="AB27" s="391"/>
      <c r="AC27" s="391"/>
      <c r="AD27" s="391"/>
    </row>
    <row r="28" spans="1:34" ht="20.100000000000001" customHeight="1">
      <c r="A28" s="534" t="s">
        <v>327</v>
      </c>
      <c r="B28" s="534"/>
      <c r="C28" s="534"/>
      <c r="D28" s="534"/>
      <c r="E28" s="534"/>
      <c r="F28" s="534"/>
      <c r="G28" s="534"/>
      <c r="H28" s="534"/>
      <c r="I28" s="534"/>
      <c r="J28" s="534"/>
      <c r="K28" s="534"/>
      <c r="L28" s="534"/>
      <c r="M28" s="534"/>
      <c r="N28" s="534"/>
      <c r="O28" s="534"/>
      <c r="P28" s="534"/>
      <c r="Q28" s="534"/>
      <c r="R28" s="534"/>
      <c r="S28" s="534"/>
      <c r="T28" s="534"/>
      <c r="U28" s="534"/>
      <c r="V28" s="534"/>
      <c r="W28" s="534"/>
      <c r="X28" s="534"/>
      <c r="Y28" s="534"/>
      <c r="Z28" s="534"/>
      <c r="AA28" s="534"/>
      <c r="AB28" s="534"/>
      <c r="AC28" s="534"/>
      <c r="AD28" s="534"/>
      <c r="AE28" s="534"/>
      <c r="AF28" s="534"/>
      <c r="AG28" s="534"/>
      <c r="AH28" s="534"/>
    </row>
    <row r="29" spans="1:34" ht="20.100000000000001" customHeight="1">
      <c r="A29" s="589" t="s">
        <v>339</v>
      </c>
      <c r="B29" s="589"/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89"/>
      <c r="AE29" s="589"/>
      <c r="AF29" s="589"/>
      <c r="AG29" s="589"/>
      <c r="AH29" s="589"/>
    </row>
    <row r="30" spans="1:34" ht="20.100000000000001" customHeight="1">
      <c r="A30" s="324"/>
      <c r="B30" s="324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</row>
    <row r="31" spans="1:34" ht="20.100000000000001" customHeight="1">
      <c r="A31" s="434">
        <v>2</v>
      </c>
      <c r="B31" s="432" t="s">
        <v>405</v>
      </c>
      <c r="C31" s="352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325"/>
      <c r="AB31" s="325"/>
      <c r="AC31" s="325"/>
      <c r="AD31" s="325"/>
      <c r="AE31" s="325"/>
      <c r="AF31" s="325"/>
      <c r="AG31" s="325"/>
      <c r="AH31" s="14"/>
    </row>
    <row r="32" spans="1:34" ht="20.100000000000001" customHeight="1" thickBot="1">
      <c r="A32" s="587" t="s">
        <v>14</v>
      </c>
      <c r="B32" s="582" t="s">
        <v>320</v>
      </c>
      <c r="C32" s="590" t="s">
        <v>184</v>
      </c>
      <c r="D32" s="590"/>
      <c r="E32" s="590"/>
      <c r="F32" s="590"/>
      <c r="G32" s="590"/>
      <c r="H32" s="590"/>
      <c r="I32" s="590"/>
      <c r="J32" s="590"/>
      <c r="K32" s="590"/>
      <c r="L32" s="590"/>
      <c r="M32" s="590"/>
      <c r="N32" s="590"/>
      <c r="O32" s="590"/>
      <c r="P32" s="590"/>
      <c r="Q32" s="590"/>
      <c r="R32" s="590"/>
      <c r="S32" s="590"/>
      <c r="T32" s="590"/>
      <c r="U32" s="590"/>
      <c r="V32" s="590"/>
      <c r="W32" s="590"/>
      <c r="X32" s="590"/>
      <c r="Y32" s="590"/>
      <c r="Z32" s="590"/>
      <c r="AA32" s="590"/>
      <c r="AB32" s="590"/>
      <c r="AC32" s="590"/>
      <c r="AD32" s="590"/>
      <c r="AE32" s="590"/>
      <c r="AF32" s="590"/>
      <c r="AG32" s="590"/>
      <c r="AH32" s="591"/>
    </row>
    <row r="33" spans="1:34" ht="20.100000000000001" customHeight="1">
      <c r="A33" s="588"/>
      <c r="B33" s="583"/>
      <c r="C33" s="192">
        <v>1</v>
      </c>
      <c r="D33" s="192">
        <v>2</v>
      </c>
      <c r="E33" s="192">
        <v>3</v>
      </c>
      <c r="F33" s="192">
        <v>4</v>
      </c>
      <c r="G33" s="192">
        <v>5</v>
      </c>
      <c r="H33" s="192">
        <v>6</v>
      </c>
      <c r="I33" s="192">
        <v>7</v>
      </c>
      <c r="J33" s="192">
        <v>8</v>
      </c>
      <c r="K33" s="192">
        <v>9</v>
      </c>
      <c r="L33" s="192">
        <v>10</v>
      </c>
      <c r="M33" s="192">
        <v>11</v>
      </c>
      <c r="N33" s="192">
        <v>12</v>
      </c>
      <c r="O33" s="192">
        <v>13</v>
      </c>
      <c r="P33" s="192">
        <v>14</v>
      </c>
      <c r="Q33" s="192">
        <v>15</v>
      </c>
      <c r="R33" s="192">
        <v>16</v>
      </c>
      <c r="S33" s="192">
        <v>17</v>
      </c>
      <c r="T33" s="192">
        <v>18</v>
      </c>
      <c r="U33" s="192">
        <v>19</v>
      </c>
      <c r="V33" s="192">
        <v>20</v>
      </c>
      <c r="W33" s="192">
        <v>21</v>
      </c>
      <c r="X33" s="192">
        <v>22</v>
      </c>
      <c r="Y33" s="192">
        <v>23</v>
      </c>
      <c r="Z33" s="192">
        <v>24</v>
      </c>
      <c r="AA33" s="192">
        <v>25</v>
      </c>
      <c r="AB33" s="192">
        <v>26</v>
      </c>
      <c r="AC33" s="192">
        <v>27</v>
      </c>
      <c r="AD33" s="192">
        <v>28</v>
      </c>
      <c r="AE33" s="192">
        <v>29</v>
      </c>
      <c r="AF33" s="192">
        <v>30</v>
      </c>
      <c r="AG33" s="199">
        <v>31</v>
      </c>
      <c r="AH33" s="213" t="s">
        <v>299</v>
      </c>
    </row>
    <row r="34" spans="1:34" ht="35.1" customHeight="1">
      <c r="A34" s="185">
        <v>1</v>
      </c>
      <c r="B34" s="358" t="s">
        <v>365</v>
      </c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214">
        <f>SUM(C34:AG34)</f>
        <v>0</v>
      </c>
    </row>
    <row r="35" spans="1:34" ht="35.1" customHeight="1">
      <c r="A35" s="185">
        <v>2</v>
      </c>
      <c r="B35" s="358" t="s">
        <v>366</v>
      </c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214">
        <f t="shared" ref="AH35:AH42" si="4">SUM(C35:AG35)</f>
        <v>0</v>
      </c>
    </row>
    <row r="36" spans="1:34" ht="35.1" customHeight="1">
      <c r="A36" s="185">
        <v>3</v>
      </c>
      <c r="B36" s="358" t="s">
        <v>367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214">
        <f t="shared" si="4"/>
        <v>0</v>
      </c>
    </row>
    <row r="37" spans="1:34" ht="35.1" customHeight="1">
      <c r="A37" s="185">
        <v>4</v>
      </c>
      <c r="B37" s="358" t="s">
        <v>368</v>
      </c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214">
        <f t="shared" si="4"/>
        <v>0</v>
      </c>
    </row>
    <row r="38" spans="1:34" ht="35.1" customHeight="1">
      <c r="A38" s="185">
        <v>5</v>
      </c>
      <c r="B38" s="358" t="s">
        <v>370</v>
      </c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214">
        <f t="shared" si="4"/>
        <v>0</v>
      </c>
    </row>
    <row r="39" spans="1:34" ht="35.1" customHeight="1">
      <c r="A39" s="185">
        <v>6</v>
      </c>
      <c r="B39" s="358" t="s">
        <v>369</v>
      </c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214">
        <f t="shared" si="4"/>
        <v>0</v>
      </c>
    </row>
    <row r="40" spans="1:34" ht="35.1" customHeight="1">
      <c r="A40" s="185">
        <v>7</v>
      </c>
      <c r="B40" s="359" t="s">
        <v>371</v>
      </c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214">
        <f t="shared" si="4"/>
        <v>0</v>
      </c>
    </row>
    <row r="41" spans="1:34" ht="35.1" customHeight="1">
      <c r="A41" s="185">
        <v>8</v>
      </c>
      <c r="B41" s="359" t="s">
        <v>372</v>
      </c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214">
        <f t="shared" si="4"/>
        <v>0</v>
      </c>
    </row>
    <row r="42" spans="1:34" ht="35.1" customHeight="1" thickBot="1">
      <c r="A42" s="175">
        <v>9</v>
      </c>
      <c r="B42" s="319" t="s">
        <v>373</v>
      </c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214">
        <f t="shared" si="4"/>
        <v>0</v>
      </c>
    </row>
    <row r="43" spans="1:34" ht="35.1" customHeight="1" thickBot="1">
      <c r="A43" s="526" t="s">
        <v>19</v>
      </c>
      <c r="B43" s="592"/>
      <c r="C43" s="187">
        <f t="shared" ref="C43:AG43" si="5">SUM(C34:C42)</f>
        <v>0</v>
      </c>
      <c r="D43" s="187">
        <f t="shared" si="5"/>
        <v>0</v>
      </c>
      <c r="E43" s="187">
        <f t="shared" si="5"/>
        <v>0</v>
      </c>
      <c r="F43" s="187">
        <f t="shared" si="5"/>
        <v>0</v>
      </c>
      <c r="G43" s="187">
        <f t="shared" si="5"/>
        <v>0</v>
      </c>
      <c r="H43" s="187">
        <f t="shared" si="5"/>
        <v>0</v>
      </c>
      <c r="I43" s="187">
        <f t="shared" si="5"/>
        <v>0</v>
      </c>
      <c r="J43" s="187">
        <f t="shared" si="5"/>
        <v>0</v>
      </c>
      <c r="K43" s="187">
        <f t="shared" si="5"/>
        <v>0</v>
      </c>
      <c r="L43" s="187">
        <f t="shared" si="5"/>
        <v>0</v>
      </c>
      <c r="M43" s="187">
        <f t="shared" si="5"/>
        <v>0</v>
      </c>
      <c r="N43" s="187">
        <f t="shared" si="5"/>
        <v>0</v>
      </c>
      <c r="O43" s="187">
        <f t="shared" si="5"/>
        <v>0</v>
      </c>
      <c r="P43" s="187">
        <f t="shared" si="5"/>
        <v>0</v>
      </c>
      <c r="Q43" s="187">
        <f t="shared" si="5"/>
        <v>0</v>
      </c>
      <c r="R43" s="187">
        <f t="shared" si="5"/>
        <v>0</v>
      </c>
      <c r="S43" s="187">
        <f t="shared" si="5"/>
        <v>0</v>
      </c>
      <c r="T43" s="187">
        <f t="shared" si="5"/>
        <v>0</v>
      </c>
      <c r="U43" s="187">
        <f t="shared" si="5"/>
        <v>0</v>
      </c>
      <c r="V43" s="187">
        <f t="shared" si="5"/>
        <v>0</v>
      </c>
      <c r="W43" s="187">
        <f t="shared" si="5"/>
        <v>0</v>
      </c>
      <c r="X43" s="187">
        <f t="shared" si="5"/>
        <v>0</v>
      </c>
      <c r="Y43" s="187">
        <f t="shared" si="5"/>
        <v>0</v>
      </c>
      <c r="Z43" s="187">
        <f t="shared" si="5"/>
        <v>0</v>
      </c>
      <c r="AA43" s="187">
        <f t="shared" si="5"/>
        <v>0</v>
      </c>
      <c r="AB43" s="187">
        <f t="shared" si="5"/>
        <v>0</v>
      </c>
      <c r="AC43" s="187">
        <f t="shared" si="5"/>
        <v>0</v>
      </c>
      <c r="AD43" s="187">
        <f t="shared" si="5"/>
        <v>0</v>
      </c>
      <c r="AE43" s="187">
        <f t="shared" si="5"/>
        <v>0</v>
      </c>
      <c r="AF43" s="187">
        <f t="shared" si="5"/>
        <v>0</v>
      </c>
      <c r="AG43" s="212">
        <f t="shared" si="5"/>
        <v>0</v>
      </c>
      <c r="AH43" s="216">
        <f>SUM(AH34:AH42)</f>
        <v>0</v>
      </c>
    </row>
    <row r="44" spans="1:34" ht="20.100000000000001" customHeight="1">
      <c r="A44" s="17"/>
      <c r="B44" s="326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392"/>
      <c r="W44" s="276"/>
      <c r="X44" s="276"/>
      <c r="Y44" s="276"/>
      <c r="Z44" s="276"/>
      <c r="AA44" s="276"/>
      <c r="AB44" s="276"/>
      <c r="AC44" s="276"/>
      <c r="AD44" s="276"/>
      <c r="AE44" s="168"/>
      <c r="AF44" s="168"/>
      <c r="AG44" s="168"/>
      <c r="AH44" s="17"/>
    </row>
    <row r="45" spans="1:34" ht="20.100000000000001" customHeight="1">
      <c r="A45" s="17"/>
      <c r="B45" s="326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577" t="s">
        <v>406</v>
      </c>
      <c r="W45" s="578"/>
      <c r="X45" s="578"/>
      <c r="Y45" s="578"/>
      <c r="Z45" s="578"/>
      <c r="AA45" s="578"/>
      <c r="AB45" s="578"/>
      <c r="AC45" s="578"/>
      <c r="AD45" s="578"/>
      <c r="AE45" s="168"/>
      <c r="AF45" s="168"/>
      <c r="AG45" s="168"/>
      <c r="AH45" s="17"/>
    </row>
    <row r="46" spans="1:34" ht="20.100000000000001" customHeight="1">
      <c r="A46" s="17"/>
      <c r="B46" s="326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586" t="s">
        <v>319</v>
      </c>
      <c r="W46" s="573"/>
      <c r="X46" s="573"/>
      <c r="Y46" s="573"/>
      <c r="Z46" s="573"/>
      <c r="AA46" s="573"/>
      <c r="AB46" s="573"/>
      <c r="AC46" s="573"/>
      <c r="AD46" s="573"/>
      <c r="AE46" s="168"/>
      <c r="AF46" s="168"/>
      <c r="AG46" s="168"/>
      <c r="AH46" s="17"/>
    </row>
    <row r="47" spans="1:34" ht="20.100000000000001" customHeight="1">
      <c r="A47" s="17"/>
      <c r="B47" s="326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AE47" s="168"/>
      <c r="AF47" s="168"/>
      <c r="AG47" s="168"/>
      <c r="AH47" s="17"/>
    </row>
    <row r="48" spans="1:34" ht="20.100000000000001" customHeight="1">
      <c r="A48" s="17"/>
      <c r="B48" s="326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AE48" s="168"/>
      <c r="AF48" s="168"/>
      <c r="AG48" s="168"/>
      <c r="AH48" s="17"/>
    </row>
    <row r="49" spans="1:34" ht="20.100000000000001" customHeight="1">
      <c r="A49" s="17"/>
      <c r="B49" s="326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AE49" s="168"/>
      <c r="AF49" s="168"/>
      <c r="AG49" s="168"/>
      <c r="AH49" s="17"/>
    </row>
    <row r="50" spans="1:34" ht="20.100000000000001" customHeight="1">
      <c r="A50" s="17"/>
      <c r="B50" s="326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559" t="s">
        <v>341</v>
      </c>
      <c r="W50" s="559"/>
      <c r="X50" s="559"/>
      <c r="Y50" s="559"/>
      <c r="Z50" s="559"/>
      <c r="AA50" s="559"/>
      <c r="AB50" s="559"/>
      <c r="AC50" s="559"/>
      <c r="AD50" s="559"/>
      <c r="AE50" s="168"/>
      <c r="AF50" s="168"/>
      <c r="AG50" s="168"/>
      <c r="AH50" s="17"/>
    </row>
    <row r="51" spans="1:34" ht="20.100000000000001" customHeight="1">
      <c r="A51" s="17"/>
      <c r="B51" s="326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585" t="s">
        <v>321</v>
      </c>
      <c r="W51" s="585"/>
      <c r="X51" s="585"/>
      <c r="Y51" s="585"/>
      <c r="Z51" s="585"/>
      <c r="AA51" s="585"/>
      <c r="AB51" s="585"/>
      <c r="AC51" s="585"/>
      <c r="AD51" s="585"/>
      <c r="AE51" s="168"/>
      <c r="AF51" s="168"/>
      <c r="AG51" s="168"/>
      <c r="AH51" s="17"/>
    </row>
    <row r="52" spans="1:34" ht="20.100000000000001" customHeight="1">
      <c r="A52" s="17"/>
      <c r="B52" s="326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325"/>
      <c r="W52" s="325"/>
      <c r="X52" s="325"/>
      <c r="Y52" s="325"/>
      <c r="Z52" s="325"/>
      <c r="AA52" s="325"/>
      <c r="AB52" s="325"/>
      <c r="AC52" s="325"/>
      <c r="AD52" s="325"/>
      <c r="AE52" s="168"/>
      <c r="AF52" s="168"/>
      <c r="AG52" s="168"/>
      <c r="AH52" s="17"/>
    </row>
    <row r="53" spans="1:34" ht="20.100000000000001" customHeight="1">
      <c r="A53" s="17"/>
      <c r="B53" s="326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325"/>
      <c r="W53" s="325"/>
      <c r="X53" s="325"/>
      <c r="Y53" s="325"/>
      <c r="Z53" s="325"/>
      <c r="AA53" s="325"/>
      <c r="AB53" s="325"/>
      <c r="AC53" s="325"/>
      <c r="AD53" s="325"/>
      <c r="AE53" s="168"/>
      <c r="AF53" s="168"/>
      <c r="AG53" s="168"/>
      <c r="AH53" s="17"/>
    </row>
    <row r="54" spans="1:34" ht="20.100000000000001" customHeight="1">
      <c r="A54" s="17"/>
      <c r="B54" s="326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325"/>
      <c r="W54" s="325"/>
      <c r="X54" s="325"/>
      <c r="Y54" s="325"/>
      <c r="Z54" s="325"/>
      <c r="AA54" s="325"/>
      <c r="AB54" s="325"/>
      <c r="AC54" s="325"/>
      <c r="AD54" s="325"/>
      <c r="AE54" s="168"/>
      <c r="AF54" s="168"/>
      <c r="AG54" s="168"/>
      <c r="AH54" s="17"/>
    </row>
    <row r="55" spans="1:34" ht="20.100000000000001" customHeight="1">
      <c r="A55" s="534" t="s">
        <v>327</v>
      </c>
      <c r="B55" s="534"/>
      <c r="C55" s="534"/>
      <c r="D55" s="534"/>
      <c r="E55" s="534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4"/>
      <c r="T55" s="534"/>
      <c r="U55" s="534"/>
      <c r="V55" s="534"/>
      <c r="W55" s="534"/>
      <c r="X55" s="534"/>
      <c r="Y55" s="534"/>
      <c r="Z55" s="534"/>
      <c r="AA55" s="534"/>
      <c r="AB55" s="534"/>
      <c r="AC55" s="534"/>
      <c r="AD55" s="534"/>
      <c r="AE55" s="534"/>
      <c r="AF55" s="534"/>
      <c r="AG55" s="534"/>
      <c r="AH55" s="534"/>
    </row>
    <row r="56" spans="1:34" ht="20.100000000000001" customHeight="1">
      <c r="A56" s="589" t="s">
        <v>339</v>
      </c>
      <c r="B56" s="589"/>
      <c r="C56" s="589"/>
      <c r="D56" s="589"/>
      <c r="E56" s="589"/>
      <c r="F56" s="589"/>
      <c r="G56" s="589"/>
      <c r="H56" s="589"/>
      <c r="I56" s="589"/>
      <c r="J56" s="589"/>
      <c r="K56" s="589"/>
      <c r="L56" s="589"/>
      <c r="M56" s="589"/>
      <c r="N56" s="589"/>
      <c r="O56" s="589"/>
      <c r="P56" s="589"/>
      <c r="Q56" s="589"/>
      <c r="R56" s="589"/>
      <c r="S56" s="589"/>
      <c r="T56" s="589"/>
      <c r="U56" s="589"/>
      <c r="V56" s="589"/>
      <c r="W56" s="589"/>
      <c r="X56" s="589"/>
      <c r="Y56" s="589"/>
      <c r="Z56" s="589"/>
      <c r="AA56" s="589"/>
      <c r="AB56" s="589"/>
      <c r="AC56" s="589"/>
      <c r="AD56" s="589"/>
      <c r="AE56" s="589"/>
      <c r="AF56" s="589"/>
      <c r="AG56" s="589"/>
      <c r="AH56" s="589"/>
    </row>
    <row r="57" spans="1:34" ht="20.100000000000001" customHeight="1">
      <c r="A57" s="324"/>
      <c r="B57" s="324"/>
      <c r="C57" s="324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4"/>
      <c r="X57" s="324"/>
      <c r="Y57" s="324"/>
      <c r="Z57" s="324"/>
      <c r="AA57" s="324"/>
      <c r="AB57" s="324"/>
      <c r="AC57" s="324"/>
      <c r="AD57" s="324"/>
      <c r="AE57" s="324"/>
      <c r="AF57" s="324"/>
      <c r="AG57" s="324"/>
      <c r="AH57" s="324"/>
    </row>
    <row r="58" spans="1:34" ht="20.100000000000001" customHeight="1">
      <c r="A58" s="431">
        <v>3</v>
      </c>
      <c r="B58" s="432" t="s">
        <v>434</v>
      </c>
      <c r="C58" s="352"/>
      <c r="D58" s="352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5"/>
      <c r="U58" s="325"/>
      <c r="V58" s="325"/>
      <c r="W58" s="325"/>
      <c r="X58" s="325"/>
      <c r="Y58" s="325"/>
      <c r="Z58" s="325"/>
      <c r="AA58" s="325"/>
      <c r="AB58" s="325"/>
      <c r="AC58" s="325"/>
      <c r="AD58" s="325"/>
      <c r="AE58" s="325"/>
      <c r="AF58" s="325"/>
      <c r="AG58" s="325"/>
      <c r="AH58" s="14"/>
    </row>
    <row r="59" spans="1:34" ht="20.100000000000001" customHeight="1" thickBot="1">
      <c r="A59" s="587" t="s">
        <v>14</v>
      </c>
      <c r="B59" s="582" t="s">
        <v>320</v>
      </c>
      <c r="C59" s="569" t="s">
        <v>184</v>
      </c>
      <c r="D59" s="569"/>
      <c r="E59" s="569"/>
      <c r="F59" s="569"/>
      <c r="G59" s="569"/>
      <c r="H59" s="569"/>
      <c r="I59" s="569"/>
      <c r="J59" s="569"/>
      <c r="K59" s="569"/>
      <c r="L59" s="569"/>
      <c r="M59" s="569"/>
      <c r="N59" s="569"/>
      <c r="O59" s="569"/>
      <c r="P59" s="569"/>
      <c r="Q59" s="569"/>
      <c r="R59" s="569"/>
      <c r="S59" s="569"/>
      <c r="T59" s="569"/>
      <c r="U59" s="569"/>
      <c r="V59" s="569"/>
      <c r="W59" s="569"/>
      <c r="X59" s="569"/>
      <c r="Y59" s="569"/>
      <c r="Z59" s="569"/>
      <c r="AA59" s="569"/>
      <c r="AB59" s="569"/>
      <c r="AC59" s="569"/>
      <c r="AD59" s="569"/>
      <c r="AE59" s="569"/>
      <c r="AF59" s="569"/>
      <c r="AG59" s="569"/>
      <c r="AH59" s="584"/>
    </row>
    <row r="60" spans="1:34" ht="20.100000000000001" customHeight="1">
      <c r="A60" s="588"/>
      <c r="B60" s="583"/>
      <c r="C60" s="192">
        <v>1</v>
      </c>
      <c r="D60" s="192">
        <v>2</v>
      </c>
      <c r="E60" s="192">
        <v>3</v>
      </c>
      <c r="F60" s="192">
        <v>4</v>
      </c>
      <c r="G60" s="192">
        <v>5</v>
      </c>
      <c r="H60" s="192">
        <v>6</v>
      </c>
      <c r="I60" s="192">
        <v>7</v>
      </c>
      <c r="J60" s="192">
        <v>8</v>
      </c>
      <c r="K60" s="192">
        <v>9</v>
      </c>
      <c r="L60" s="192">
        <v>10</v>
      </c>
      <c r="M60" s="192">
        <v>11</v>
      </c>
      <c r="N60" s="192">
        <v>12</v>
      </c>
      <c r="O60" s="192">
        <v>13</v>
      </c>
      <c r="P60" s="192">
        <v>14</v>
      </c>
      <c r="Q60" s="192">
        <v>15</v>
      </c>
      <c r="R60" s="192">
        <v>16</v>
      </c>
      <c r="S60" s="192">
        <v>17</v>
      </c>
      <c r="T60" s="192">
        <v>18</v>
      </c>
      <c r="U60" s="192">
        <v>19</v>
      </c>
      <c r="V60" s="192">
        <v>20</v>
      </c>
      <c r="W60" s="192">
        <v>21</v>
      </c>
      <c r="X60" s="192">
        <v>22</v>
      </c>
      <c r="Y60" s="192">
        <v>23</v>
      </c>
      <c r="Z60" s="192">
        <v>24</v>
      </c>
      <c r="AA60" s="192">
        <v>25</v>
      </c>
      <c r="AB60" s="192">
        <v>26</v>
      </c>
      <c r="AC60" s="192">
        <v>27</v>
      </c>
      <c r="AD60" s="192">
        <v>28</v>
      </c>
      <c r="AE60" s="192">
        <v>29</v>
      </c>
      <c r="AF60" s="192">
        <v>30</v>
      </c>
      <c r="AG60" s="199">
        <v>31</v>
      </c>
      <c r="AH60" s="213" t="s">
        <v>299</v>
      </c>
    </row>
    <row r="61" spans="1:34" ht="35.1" customHeight="1">
      <c r="A61" s="185">
        <v>1</v>
      </c>
      <c r="B61" s="358" t="s">
        <v>365</v>
      </c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214">
        <f>SUM(C61:AG61)</f>
        <v>0</v>
      </c>
    </row>
    <row r="62" spans="1:34" ht="35.1" customHeight="1">
      <c r="A62" s="185">
        <v>2</v>
      </c>
      <c r="B62" s="358" t="s">
        <v>366</v>
      </c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214">
        <f t="shared" ref="AH62:AH69" si="6">SUM(C62:AG62)</f>
        <v>0</v>
      </c>
    </row>
    <row r="63" spans="1:34" ht="35.1" customHeight="1">
      <c r="A63" s="185">
        <v>3</v>
      </c>
      <c r="B63" s="358" t="s">
        <v>367</v>
      </c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214">
        <f t="shared" si="6"/>
        <v>0</v>
      </c>
    </row>
    <row r="64" spans="1:34" ht="35.1" customHeight="1">
      <c r="A64" s="185">
        <v>4</v>
      </c>
      <c r="B64" s="358" t="s">
        <v>368</v>
      </c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214">
        <f t="shared" si="6"/>
        <v>0</v>
      </c>
    </row>
    <row r="65" spans="1:34" ht="35.1" customHeight="1">
      <c r="A65" s="185">
        <v>5</v>
      </c>
      <c r="B65" s="358" t="s">
        <v>370</v>
      </c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214">
        <f t="shared" si="6"/>
        <v>0</v>
      </c>
    </row>
    <row r="66" spans="1:34" ht="35.1" customHeight="1">
      <c r="A66" s="185">
        <v>6</v>
      </c>
      <c r="B66" s="358" t="s">
        <v>369</v>
      </c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214">
        <f t="shared" si="6"/>
        <v>0</v>
      </c>
    </row>
    <row r="67" spans="1:34" ht="35.1" customHeight="1">
      <c r="A67" s="185">
        <v>7</v>
      </c>
      <c r="B67" s="359" t="s">
        <v>371</v>
      </c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214">
        <f t="shared" si="6"/>
        <v>0</v>
      </c>
    </row>
    <row r="68" spans="1:34" ht="35.1" customHeight="1">
      <c r="A68" s="185">
        <v>8</v>
      </c>
      <c r="B68" s="359" t="s">
        <v>372</v>
      </c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214">
        <f t="shared" si="6"/>
        <v>0</v>
      </c>
    </row>
    <row r="69" spans="1:34" ht="35.1" customHeight="1" thickBot="1">
      <c r="A69" s="175">
        <v>9</v>
      </c>
      <c r="B69" s="319" t="s">
        <v>373</v>
      </c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214">
        <f t="shared" si="6"/>
        <v>0</v>
      </c>
    </row>
    <row r="70" spans="1:34" ht="35.1" customHeight="1" thickBot="1">
      <c r="A70" s="526" t="s">
        <v>19</v>
      </c>
      <c r="B70" s="592"/>
      <c r="C70" s="187">
        <f t="shared" ref="C70:AG70" si="7">SUM(C61:C69)</f>
        <v>0</v>
      </c>
      <c r="D70" s="187">
        <f t="shared" si="7"/>
        <v>0</v>
      </c>
      <c r="E70" s="187">
        <f t="shared" si="7"/>
        <v>0</v>
      </c>
      <c r="F70" s="187">
        <f t="shared" si="7"/>
        <v>0</v>
      </c>
      <c r="G70" s="187">
        <f t="shared" si="7"/>
        <v>0</v>
      </c>
      <c r="H70" s="187">
        <f t="shared" si="7"/>
        <v>0</v>
      </c>
      <c r="I70" s="187">
        <f t="shared" si="7"/>
        <v>0</v>
      </c>
      <c r="J70" s="187">
        <f t="shared" si="7"/>
        <v>0</v>
      </c>
      <c r="K70" s="187">
        <f t="shared" si="7"/>
        <v>0</v>
      </c>
      <c r="L70" s="187">
        <f t="shared" si="7"/>
        <v>0</v>
      </c>
      <c r="M70" s="187">
        <f t="shared" si="7"/>
        <v>0</v>
      </c>
      <c r="N70" s="187">
        <f t="shared" si="7"/>
        <v>0</v>
      </c>
      <c r="O70" s="187">
        <f t="shared" si="7"/>
        <v>0</v>
      </c>
      <c r="P70" s="187">
        <f t="shared" si="7"/>
        <v>0</v>
      </c>
      <c r="Q70" s="187">
        <f t="shared" si="7"/>
        <v>0</v>
      </c>
      <c r="R70" s="187">
        <f t="shared" si="7"/>
        <v>0</v>
      </c>
      <c r="S70" s="187">
        <f t="shared" si="7"/>
        <v>0</v>
      </c>
      <c r="T70" s="187">
        <f t="shared" si="7"/>
        <v>0</v>
      </c>
      <c r="U70" s="187">
        <f t="shared" si="7"/>
        <v>0</v>
      </c>
      <c r="V70" s="187">
        <f t="shared" si="7"/>
        <v>0</v>
      </c>
      <c r="W70" s="187">
        <f t="shared" si="7"/>
        <v>0</v>
      </c>
      <c r="X70" s="187">
        <f t="shared" si="7"/>
        <v>0</v>
      </c>
      <c r="Y70" s="187">
        <f t="shared" si="7"/>
        <v>0</v>
      </c>
      <c r="Z70" s="187">
        <f t="shared" si="7"/>
        <v>0</v>
      </c>
      <c r="AA70" s="187">
        <f t="shared" si="7"/>
        <v>0</v>
      </c>
      <c r="AB70" s="187">
        <f t="shared" si="7"/>
        <v>0</v>
      </c>
      <c r="AC70" s="187">
        <f t="shared" si="7"/>
        <v>0</v>
      </c>
      <c r="AD70" s="187">
        <f t="shared" si="7"/>
        <v>0</v>
      </c>
      <c r="AE70" s="187">
        <f t="shared" si="7"/>
        <v>0</v>
      </c>
      <c r="AF70" s="187">
        <f t="shared" si="7"/>
        <v>0</v>
      </c>
      <c r="AG70" s="212">
        <f t="shared" si="7"/>
        <v>0</v>
      </c>
      <c r="AH70" s="216">
        <f>SUM(AH61:AH69)</f>
        <v>0</v>
      </c>
    </row>
    <row r="71" spans="1:34" ht="20.100000000000001" customHeight="1">
      <c r="A71" s="17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392"/>
      <c r="W71" s="276"/>
      <c r="X71" s="276"/>
      <c r="Y71" s="276"/>
      <c r="Z71" s="276"/>
      <c r="AA71" s="276"/>
      <c r="AB71" s="276"/>
      <c r="AC71" s="276"/>
      <c r="AD71" s="276"/>
      <c r="AE71" s="168"/>
      <c r="AF71" s="168"/>
      <c r="AG71" s="168"/>
      <c r="AH71" s="17"/>
    </row>
    <row r="72" spans="1:34" ht="20.100000000000001" customHeight="1">
      <c r="A72" s="17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577" t="s">
        <v>408</v>
      </c>
      <c r="W72" s="578"/>
      <c r="X72" s="578"/>
      <c r="Y72" s="578"/>
      <c r="Z72" s="578"/>
      <c r="AA72" s="578"/>
      <c r="AB72" s="578"/>
      <c r="AC72" s="578"/>
      <c r="AD72" s="578"/>
      <c r="AE72" s="168"/>
      <c r="AF72" s="168"/>
      <c r="AG72" s="168"/>
      <c r="AH72" s="17"/>
    </row>
    <row r="73" spans="1:34" ht="20.100000000000001" customHeight="1">
      <c r="A73" s="17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586" t="s">
        <v>319</v>
      </c>
      <c r="W73" s="573"/>
      <c r="X73" s="573"/>
      <c r="Y73" s="573"/>
      <c r="Z73" s="573"/>
      <c r="AA73" s="573"/>
      <c r="AB73" s="573"/>
      <c r="AC73" s="573"/>
      <c r="AD73" s="573"/>
      <c r="AE73" s="168"/>
      <c r="AF73" s="168"/>
      <c r="AG73" s="168"/>
      <c r="AH73" s="17"/>
    </row>
    <row r="74" spans="1:34" ht="20.100000000000001" customHeight="1">
      <c r="A74" s="17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AE74" s="168"/>
      <c r="AF74" s="168"/>
      <c r="AG74" s="168"/>
      <c r="AH74" s="17"/>
    </row>
    <row r="75" spans="1:34" ht="20.100000000000001" customHeight="1">
      <c r="A75" s="17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AE75" s="168"/>
      <c r="AF75" s="168"/>
      <c r="AG75" s="168"/>
      <c r="AH75" s="17"/>
    </row>
    <row r="76" spans="1:34" ht="20.100000000000001" customHeight="1">
      <c r="A76" s="17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AE76" s="168"/>
      <c r="AF76" s="168"/>
      <c r="AG76" s="168"/>
      <c r="AH76" s="17"/>
    </row>
    <row r="77" spans="1:34" ht="20.100000000000001" customHeight="1">
      <c r="A77" s="17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559" t="s">
        <v>341</v>
      </c>
      <c r="W77" s="559"/>
      <c r="X77" s="559"/>
      <c r="Y77" s="559"/>
      <c r="Z77" s="559"/>
      <c r="AA77" s="559"/>
      <c r="AB77" s="559"/>
      <c r="AC77" s="559"/>
      <c r="AD77" s="559"/>
      <c r="AE77" s="168"/>
      <c r="AF77" s="168"/>
      <c r="AG77" s="168"/>
      <c r="AH77" s="17"/>
    </row>
    <row r="78" spans="1:34" ht="20.100000000000001" customHeight="1">
      <c r="A78" s="17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585" t="s">
        <v>321</v>
      </c>
      <c r="W78" s="585"/>
      <c r="X78" s="585"/>
      <c r="Y78" s="585"/>
      <c r="Z78" s="585"/>
      <c r="AA78" s="585"/>
      <c r="AB78" s="585"/>
      <c r="AC78" s="585"/>
      <c r="AD78" s="585"/>
      <c r="AE78" s="168"/>
      <c r="AF78" s="168"/>
      <c r="AG78" s="168"/>
      <c r="AH78" s="17"/>
    </row>
    <row r="79" spans="1:34" ht="20.100000000000001" customHeight="1">
      <c r="A79" s="17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325"/>
      <c r="W79" s="325"/>
      <c r="X79" s="325"/>
      <c r="Y79" s="325"/>
      <c r="Z79" s="325"/>
      <c r="AA79" s="325"/>
      <c r="AB79" s="325"/>
      <c r="AC79" s="325"/>
      <c r="AD79" s="325"/>
      <c r="AE79" s="168"/>
      <c r="AF79" s="168"/>
      <c r="AG79" s="168"/>
      <c r="AH79" s="17"/>
    </row>
    <row r="80" spans="1:34" ht="20.100000000000001" customHeight="1">
      <c r="A80" s="17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325"/>
      <c r="W80" s="325"/>
      <c r="X80" s="325"/>
      <c r="Y80" s="325"/>
      <c r="Z80" s="325"/>
      <c r="AA80" s="325"/>
      <c r="AB80" s="325"/>
      <c r="AC80" s="325"/>
      <c r="AD80" s="325"/>
      <c r="AE80" s="168"/>
      <c r="AF80" s="168"/>
      <c r="AG80" s="168"/>
      <c r="AH80" s="17"/>
    </row>
    <row r="81" spans="1:34" ht="20.100000000000001" customHeight="1">
      <c r="A81" s="17"/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325"/>
      <c r="W81" s="325"/>
      <c r="X81" s="325"/>
      <c r="Y81" s="325"/>
      <c r="Z81" s="325"/>
      <c r="AA81" s="325"/>
      <c r="AB81" s="325"/>
      <c r="AC81" s="325"/>
      <c r="AD81" s="325"/>
      <c r="AE81" s="168"/>
      <c r="AF81" s="168"/>
      <c r="AG81" s="168"/>
      <c r="AH81" s="17"/>
    </row>
    <row r="82" spans="1:34" ht="20.100000000000001" customHeight="1">
      <c r="A82" s="534" t="s">
        <v>327</v>
      </c>
      <c r="B82" s="534"/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4"/>
      <c r="X82" s="534"/>
      <c r="Y82" s="534"/>
      <c r="Z82" s="534"/>
      <c r="AA82" s="534"/>
      <c r="AB82" s="534"/>
      <c r="AC82" s="534"/>
      <c r="AD82" s="534"/>
      <c r="AE82" s="534"/>
      <c r="AF82" s="534"/>
      <c r="AG82" s="534"/>
      <c r="AH82" s="534"/>
    </row>
    <row r="83" spans="1:34" ht="20.100000000000001" customHeight="1">
      <c r="A83" s="589" t="s">
        <v>339</v>
      </c>
      <c r="B83" s="589"/>
      <c r="C83" s="589"/>
      <c r="D83" s="589"/>
      <c r="E83" s="589"/>
      <c r="F83" s="589"/>
      <c r="G83" s="589"/>
      <c r="H83" s="589"/>
      <c r="I83" s="589"/>
      <c r="J83" s="589"/>
      <c r="K83" s="589"/>
      <c r="L83" s="589"/>
      <c r="M83" s="589"/>
      <c r="N83" s="589"/>
      <c r="O83" s="589"/>
      <c r="P83" s="589"/>
      <c r="Q83" s="589"/>
      <c r="R83" s="589"/>
      <c r="S83" s="589"/>
      <c r="T83" s="589"/>
      <c r="U83" s="589"/>
      <c r="V83" s="589"/>
      <c r="W83" s="589"/>
      <c r="X83" s="589"/>
      <c r="Y83" s="589"/>
      <c r="Z83" s="589"/>
      <c r="AA83" s="589"/>
      <c r="AB83" s="589"/>
      <c r="AC83" s="589"/>
      <c r="AD83" s="589"/>
      <c r="AE83" s="589"/>
      <c r="AF83" s="589"/>
      <c r="AG83" s="589"/>
      <c r="AH83" s="589"/>
    </row>
    <row r="84" spans="1:34" ht="20.100000000000001" customHeight="1">
      <c r="A84" s="324"/>
      <c r="B84" s="324"/>
      <c r="C84" s="324"/>
      <c r="D84" s="324"/>
      <c r="E84" s="324"/>
      <c r="F84" s="324"/>
      <c r="G84" s="32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  <c r="T84" s="324"/>
      <c r="U84" s="324"/>
      <c r="V84" s="324"/>
      <c r="W84" s="324"/>
      <c r="X84" s="324"/>
      <c r="Y84" s="324"/>
      <c r="Z84" s="324"/>
      <c r="AA84" s="324"/>
      <c r="AB84" s="324"/>
      <c r="AC84" s="324"/>
      <c r="AD84" s="324"/>
      <c r="AE84" s="324"/>
      <c r="AF84" s="324"/>
      <c r="AG84" s="324"/>
      <c r="AH84" s="324"/>
    </row>
    <row r="85" spans="1:34" ht="20.100000000000001" customHeight="1">
      <c r="A85" s="431">
        <v>4</v>
      </c>
      <c r="B85" s="432" t="s">
        <v>435</v>
      </c>
      <c r="C85" s="352"/>
      <c r="D85" s="352"/>
      <c r="E85" s="325"/>
      <c r="F85" s="325"/>
      <c r="G85" s="325"/>
      <c r="H85" s="325"/>
      <c r="I85" s="325"/>
      <c r="J85" s="325"/>
      <c r="K85" s="325"/>
      <c r="L85" s="325"/>
      <c r="M85" s="325"/>
      <c r="N85" s="325"/>
      <c r="O85" s="325"/>
      <c r="P85" s="325"/>
      <c r="Q85" s="325"/>
      <c r="R85" s="325"/>
      <c r="S85" s="325"/>
      <c r="T85" s="325"/>
      <c r="U85" s="325"/>
      <c r="V85" s="325"/>
      <c r="W85" s="325"/>
      <c r="X85" s="325"/>
      <c r="Y85" s="325"/>
      <c r="Z85" s="325"/>
      <c r="AA85" s="325"/>
      <c r="AB85" s="325"/>
      <c r="AC85" s="325"/>
      <c r="AD85" s="325"/>
      <c r="AE85" s="325"/>
      <c r="AF85" s="325"/>
      <c r="AG85" s="325"/>
      <c r="AH85" s="14"/>
    </row>
    <row r="86" spans="1:34" ht="20.100000000000001" customHeight="1" thickBot="1">
      <c r="A86" s="587" t="s">
        <v>14</v>
      </c>
      <c r="B86" s="582" t="s">
        <v>320</v>
      </c>
      <c r="C86" s="590" t="s">
        <v>184</v>
      </c>
      <c r="D86" s="590"/>
      <c r="E86" s="590"/>
      <c r="F86" s="590"/>
      <c r="G86" s="590"/>
      <c r="H86" s="590"/>
      <c r="I86" s="590"/>
      <c r="J86" s="590"/>
      <c r="K86" s="590"/>
      <c r="L86" s="590"/>
      <c r="M86" s="590"/>
      <c r="N86" s="590"/>
      <c r="O86" s="590"/>
      <c r="P86" s="590"/>
      <c r="Q86" s="590"/>
      <c r="R86" s="590"/>
      <c r="S86" s="590"/>
      <c r="T86" s="590"/>
      <c r="U86" s="590"/>
      <c r="V86" s="590"/>
      <c r="W86" s="590"/>
      <c r="X86" s="590"/>
      <c r="Y86" s="590"/>
      <c r="Z86" s="590"/>
      <c r="AA86" s="590"/>
      <c r="AB86" s="590"/>
      <c r="AC86" s="590"/>
      <c r="AD86" s="590"/>
      <c r="AE86" s="590"/>
      <c r="AF86" s="590"/>
      <c r="AG86" s="590"/>
      <c r="AH86" s="591"/>
    </row>
    <row r="87" spans="1:34" ht="20.100000000000001" customHeight="1">
      <c r="A87" s="588"/>
      <c r="B87" s="583"/>
      <c r="C87" s="192">
        <v>1</v>
      </c>
      <c r="D87" s="192">
        <v>2</v>
      </c>
      <c r="E87" s="192">
        <v>3</v>
      </c>
      <c r="F87" s="192">
        <v>4</v>
      </c>
      <c r="G87" s="192">
        <v>5</v>
      </c>
      <c r="H87" s="192">
        <v>6</v>
      </c>
      <c r="I87" s="192">
        <v>7</v>
      </c>
      <c r="J87" s="192">
        <v>8</v>
      </c>
      <c r="K87" s="192">
        <v>9</v>
      </c>
      <c r="L87" s="192">
        <v>10</v>
      </c>
      <c r="M87" s="192">
        <v>11</v>
      </c>
      <c r="N87" s="192">
        <v>12</v>
      </c>
      <c r="O87" s="192">
        <v>13</v>
      </c>
      <c r="P87" s="192">
        <v>14</v>
      </c>
      <c r="Q87" s="192">
        <v>15</v>
      </c>
      <c r="R87" s="192">
        <v>16</v>
      </c>
      <c r="S87" s="192">
        <v>17</v>
      </c>
      <c r="T87" s="192">
        <v>18</v>
      </c>
      <c r="U87" s="192">
        <v>19</v>
      </c>
      <c r="V87" s="192">
        <v>20</v>
      </c>
      <c r="W87" s="192">
        <v>21</v>
      </c>
      <c r="X87" s="192">
        <v>22</v>
      </c>
      <c r="Y87" s="192">
        <v>23</v>
      </c>
      <c r="Z87" s="192">
        <v>24</v>
      </c>
      <c r="AA87" s="192">
        <v>25</v>
      </c>
      <c r="AB87" s="192">
        <v>26</v>
      </c>
      <c r="AC87" s="192">
        <v>27</v>
      </c>
      <c r="AD87" s="192">
        <v>28</v>
      </c>
      <c r="AE87" s="192">
        <v>29</v>
      </c>
      <c r="AF87" s="192">
        <v>30</v>
      </c>
      <c r="AG87" s="199">
        <v>31</v>
      </c>
      <c r="AH87" s="213" t="s">
        <v>299</v>
      </c>
    </row>
    <row r="88" spans="1:34" ht="35.1" customHeight="1">
      <c r="A88" s="185">
        <v>1</v>
      </c>
      <c r="B88" s="358" t="s">
        <v>365</v>
      </c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0"/>
      <c r="AD88" s="180"/>
      <c r="AE88" s="180"/>
      <c r="AF88" s="180"/>
      <c r="AG88" s="180"/>
      <c r="AH88" s="214">
        <f>SUM(C88:AG88)</f>
        <v>0</v>
      </c>
    </row>
    <row r="89" spans="1:34" ht="35.1" customHeight="1">
      <c r="A89" s="185">
        <v>2</v>
      </c>
      <c r="B89" s="358" t="s">
        <v>366</v>
      </c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214">
        <f t="shared" ref="AH89:AH96" si="8">SUM(C89:AG89)</f>
        <v>0</v>
      </c>
    </row>
    <row r="90" spans="1:34" ht="35.1" customHeight="1">
      <c r="A90" s="185">
        <v>3</v>
      </c>
      <c r="B90" s="358" t="s">
        <v>367</v>
      </c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214">
        <f t="shared" si="8"/>
        <v>0</v>
      </c>
    </row>
    <row r="91" spans="1:34" ht="35.1" customHeight="1">
      <c r="A91" s="185">
        <v>4</v>
      </c>
      <c r="B91" s="358" t="s">
        <v>368</v>
      </c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  <c r="AG91" s="180"/>
      <c r="AH91" s="214">
        <f t="shared" si="8"/>
        <v>0</v>
      </c>
    </row>
    <row r="92" spans="1:34" ht="35.1" customHeight="1">
      <c r="A92" s="185">
        <v>5</v>
      </c>
      <c r="B92" s="358" t="s">
        <v>370</v>
      </c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  <c r="AH92" s="214">
        <f t="shared" si="8"/>
        <v>0</v>
      </c>
    </row>
    <row r="93" spans="1:34" ht="35.1" customHeight="1">
      <c r="A93" s="185">
        <v>6</v>
      </c>
      <c r="B93" s="358" t="s">
        <v>369</v>
      </c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214">
        <f t="shared" si="8"/>
        <v>0</v>
      </c>
    </row>
    <row r="94" spans="1:34" ht="35.1" customHeight="1">
      <c r="A94" s="185">
        <v>7</v>
      </c>
      <c r="B94" s="359" t="s">
        <v>371</v>
      </c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214">
        <f t="shared" si="8"/>
        <v>0</v>
      </c>
    </row>
    <row r="95" spans="1:34" ht="35.1" customHeight="1">
      <c r="A95" s="185">
        <v>8</v>
      </c>
      <c r="B95" s="359" t="s">
        <v>372</v>
      </c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80"/>
      <c r="AH95" s="214">
        <f t="shared" si="8"/>
        <v>0</v>
      </c>
    </row>
    <row r="96" spans="1:34" ht="35.1" customHeight="1" thickBot="1">
      <c r="A96" s="175">
        <v>9</v>
      </c>
      <c r="B96" s="319" t="s">
        <v>373</v>
      </c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214">
        <f t="shared" si="8"/>
        <v>0</v>
      </c>
    </row>
    <row r="97" spans="1:34" ht="35.1" customHeight="1" thickBot="1">
      <c r="A97" s="526" t="s">
        <v>19</v>
      </c>
      <c r="B97" s="592"/>
      <c r="C97" s="187">
        <f t="shared" ref="C97:AG97" si="9">SUM(C88:C96)</f>
        <v>0</v>
      </c>
      <c r="D97" s="187">
        <f t="shared" si="9"/>
        <v>0</v>
      </c>
      <c r="E97" s="187">
        <f t="shared" si="9"/>
        <v>0</v>
      </c>
      <c r="F97" s="187">
        <f t="shared" si="9"/>
        <v>0</v>
      </c>
      <c r="G97" s="187">
        <f t="shared" si="9"/>
        <v>0</v>
      </c>
      <c r="H97" s="187">
        <f t="shared" si="9"/>
        <v>0</v>
      </c>
      <c r="I97" s="187">
        <f t="shared" si="9"/>
        <v>0</v>
      </c>
      <c r="J97" s="187">
        <f t="shared" si="9"/>
        <v>0</v>
      </c>
      <c r="K97" s="187">
        <f t="shared" si="9"/>
        <v>0</v>
      </c>
      <c r="L97" s="187">
        <f t="shared" si="9"/>
        <v>0</v>
      </c>
      <c r="M97" s="187">
        <f t="shared" si="9"/>
        <v>0</v>
      </c>
      <c r="N97" s="187">
        <f t="shared" si="9"/>
        <v>0</v>
      </c>
      <c r="O97" s="187">
        <f t="shared" si="9"/>
        <v>0</v>
      </c>
      <c r="P97" s="187">
        <f t="shared" si="9"/>
        <v>0</v>
      </c>
      <c r="Q97" s="187">
        <f t="shared" si="9"/>
        <v>0</v>
      </c>
      <c r="R97" s="187">
        <f t="shared" si="9"/>
        <v>0</v>
      </c>
      <c r="S97" s="187">
        <f t="shared" si="9"/>
        <v>0</v>
      </c>
      <c r="T97" s="187">
        <f t="shared" si="9"/>
        <v>0</v>
      </c>
      <c r="U97" s="187">
        <f t="shared" si="9"/>
        <v>0</v>
      </c>
      <c r="V97" s="187">
        <f t="shared" si="9"/>
        <v>0</v>
      </c>
      <c r="W97" s="187">
        <f t="shared" si="9"/>
        <v>0</v>
      </c>
      <c r="X97" s="187">
        <f t="shared" si="9"/>
        <v>0</v>
      </c>
      <c r="Y97" s="187">
        <f t="shared" si="9"/>
        <v>0</v>
      </c>
      <c r="Z97" s="187">
        <f t="shared" si="9"/>
        <v>0</v>
      </c>
      <c r="AA97" s="187">
        <f t="shared" si="9"/>
        <v>0</v>
      </c>
      <c r="AB97" s="187">
        <f t="shared" si="9"/>
        <v>0</v>
      </c>
      <c r="AC97" s="187">
        <f t="shared" si="9"/>
        <v>0</v>
      </c>
      <c r="AD97" s="187">
        <f t="shared" si="9"/>
        <v>0</v>
      </c>
      <c r="AE97" s="187">
        <f t="shared" si="9"/>
        <v>0</v>
      </c>
      <c r="AF97" s="187">
        <f t="shared" si="9"/>
        <v>0</v>
      </c>
      <c r="AG97" s="212">
        <f t="shared" si="9"/>
        <v>0</v>
      </c>
      <c r="AH97" s="216">
        <f>SUM(AH88:AH96)</f>
        <v>0</v>
      </c>
    </row>
    <row r="98" spans="1:34" ht="20.100000000000001" customHeight="1">
      <c r="A98" s="17"/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392"/>
      <c r="W98" s="276"/>
      <c r="X98" s="276"/>
      <c r="Y98" s="276"/>
      <c r="Z98" s="276"/>
      <c r="AA98" s="276"/>
      <c r="AB98" s="276"/>
      <c r="AC98" s="276"/>
      <c r="AD98" s="276"/>
      <c r="AE98" s="168"/>
      <c r="AF98" s="168"/>
      <c r="AG98" s="168"/>
      <c r="AH98" s="17"/>
    </row>
    <row r="99" spans="1:34" ht="20.100000000000001" customHeight="1">
      <c r="A99" s="17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577" t="s">
        <v>410</v>
      </c>
      <c r="W99" s="578"/>
      <c r="X99" s="578"/>
      <c r="Y99" s="578"/>
      <c r="Z99" s="578"/>
      <c r="AA99" s="578"/>
      <c r="AB99" s="578"/>
      <c r="AC99" s="578"/>
      <c r="AD99" s="578"/>
      <c r="AE99" s="168"/>
      <c r="AF99" s="168"/>
      <c r="AG99" s="168"/>
      <c r="AH99" s="17"/>
    </row>
    <row r="100" spans="1:34" ht="20.100000000000001" customHeight="1">
      <c r="A100" s="17"/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586" t="s">
        <v>319</v>
      </c>
      <c r="W100" s="573"/>
      <c r="X100" s="573"/>
      <c r="Y100" s="573"/>
      <c r="Z100" s="573"/>
      <c r="AA100" s="573"/>
      <c r="AB100" s="573"/>
      <c r="AC100" s="573"/>
      <c r="AD100" s="573"/>
      <c r="AE100" s="168"/>
      <c r="AF100" s="168"/>
      <c r="AG100" s="168"/>
      <c r="AH100" s="17"/>
    </row>
    <row r="101" spans="1:34" ht="20.100000000000001" customHeight="1">
      <c r="A101" s="17"/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AE101" s="168"/>
      <c r="AF101" s="168"/>
      <c r="AG101" s="168"/>
      <c r="AH101" s="17"/>
    </row>
    <row r="102" spans="1:34" ht="20.100000000000001" customHeight="1">
      <c r="A102" s="17"/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AE102" s="168"/>
      <c r="AF102" s="168"/>
      <c r="AG102" s="168"/>
      <c r="AH102" s="17"/>
    </row>
    <row r="103" spans="1:34" ht="20.100000000000001" customHeight="1">
      <c r="A103" s="17"/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AE103" s="168"/>
      <c r="AF103" s="168"/>
      <c r="AG103" s="168"/>
      <c r="AH103" s="17"/>
    </row>
    <row r="104" spans="1:34" ht="20.100000000000001" customHeight="1">
      <c r="A104" s="17"/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559" t="s">
        <v>341</v>
      </c>
      <c r="W104" s="559"/>
      <c r="X104" s="559"/>
      <c r="Y104" s="559"/>
      <c r="Z104" s="559"/>
      <c r="AA104" s="559"/>
      <c r="AB104" s="559"/>
      <c r="AC104" s="559"/>
      <c r="AD104" s="559"/>
      <c r="AE104" s="168"/>
      <c r="AF104" s="168"/>
      <c r="AG104" s="168"/>
      <c r="AH104" s="17"/>
    </row>
    <row r="105" spans="1:34" ht="20.100000000000001" customHeight="1">
      <c r="A105" s="17"/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585" t="s">
        <v>321</v>
      </c>
      <c r="W105" s="585"/>
      <c r="X105" s="585"/>
      <c r="Y105" s="585"/>
      <c r="Z105" s="585"/>
      <c r="AA105" s="585"/>
      <c r="AB105" s="585"/>
      <c r="AC105" s="585"/>
      <c r="AD105" s="585"/>
      <c r="AE105" s="168"/>
      <c r="AF105" s="168"/>
      <c r="AG105" s="168"/>
      <c r="AH105" s="17"/>
    </row>
    <row r="106" spans="1:34" ht="20.100000000000001" customHeight="1">
      <c r="A106" s="17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325"/>
      <c r="W106" s="325"/>
      <c r="X106" s="325"/>
      <c r="Y106" s="325"/>
      <c r="Z106" s="325"/>
      <c r="AA106" s="325"/>
      <c r="AB106" s="325"/>
      <c r="AC106" s="325"/>
      <c r="AD106" s="325"/>
      <c r="AE106" s="168"/>
      <c r="AF106" s="168"/>
      <c r="AG106" s="168"/>
      <c r="AH106" s="17"/>
    </row>
    <row r="107" spans="1:34" ht="20.100000000000001" customHeight="1">
      <c r="A107" s="17"/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325"/>
      <c r="W107" s="325"/>
      <c r="X107" s="325"/>
      <c r="Y107" s="325"/>
      <c r="Z107" s="325"/>
      <c r="AA107" s="325"/>
      <c r="AB107" s="325"/>
      <c r="AC107" s="325"/>
      <c r="AD107" s="325"/>
      <c r="AE107" s="168"/>
      <c r="AF107" s="168"/>
      <c r="AG107" s="168"/>
      <c r="AH107" s="17"/>
    </row>
    <row r="108" spans="1:34" ht="20.100000000000001" customHeight="1">
      <c r="A108" s="17"/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325"/>
      <c r="W108" s="325"/>
      <c r="X108" s="325"/>
      <c r="Y108" s="325"/>
      <c r="Z108" s="325"/>
      <c r="AA108" s="325"/>
      <c r="AB108" s="325"/>
      <c r="AC108" s="325"/>
      <c r="AD108" s="325"/>
      <c r="AE108" s="168"/>
      <c r="AF108" s="168"/>
      <c r="AG108" s="168"/>
      <c r="AH108" s="17"/>
    </row>
    <row r="109" spans="1:34" ht="20.100000000000001" customHeight="1">
      <c r="A109" s="534" t="s">
        <v>327</v>
      </c>
      <c r="B109" s="534"/>
      <c r="C109" s="534"/>
      <c r="D109" s="534"/>
      <c r="E109" s="534"/>
      <c r="F109" s="534"/>
      <c r="G109" s="534"/>
      <c r="H109" s="534"/>
      <c r="I109" s="534"/>
      <c r="J109" s="534"/>
      <c r="K109" s="534"/>
      <c r="L109" s="534"/>
      <c r="M109" s="534"/>
      <c r="N109" s="534"/>
      <c r="O109" s="534"/>
      <c r="P109" s="534"/>
      <c r="Q109" s="534"/>
      <c r="R109" s="534"/>
      <c r="S109" s="534"/>
      <c r="T109" s="534"/>
      <c r="U109" s="534"/>
      <c r="V109" s="534"/>
      <c r="W109" s="534"/>
      <c r="X109" s="534"/>
      <c r="Y109" s="534"/>
      <c r="Z109" s="534"/>
      <c r="AA109" s="534"/>
      <c r="AB109" s="534"/>
      <c r="AC109" s="534"/>
      <c r="AD109" s="534"/>
      <c r="AE109" s="534"/>
      <c r="AF109" s="534"/>
      <c r="AG109" s="534"/>
      <c r="AH109" s="534"/>
    </row>
    <row r="110" spans="1:34" ht="20.100000000000001" customHeight="1">
      <c r="A110" s="589" t="s">
        <v>339</v>
      </c>
      <c r="B110" s="589"/>
      <c r="C110" s="589"/>
      <c r="D110" s="589"/>
      <c r="E110" s="589"/>
      <c r="F110" s="589"/>
      <c r="G110" s="589"/>
      <c r="H110" s="589"/>
      <c r="I110" s="589"/>
      <c r="J110" s="589"/>
      <c r="K110" s="589"/>
      <c r="L110" s="589"/>
      <c r="M110" s="589"/>
      <c r="N110" s="589"/>
      <c r="O110" s="589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</row>
    <row r="111" spans="1:34" ht="20.100000000000001" customHeight="1">
      <c r="A111" s="324"/>
      <c r="B111" s="324"/>
      <c r="C111" s="324"/>
      <c r="D111" s="324"/>
      <c r="E111" s="324"/>
      <c r="F111" s="324"/>
      <c r="G111" s="324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  <c r="T111" s="324"/>
      <c r="U111" s="324"/>
      <c r="V111" s="324"/>
      <c r="W111" s="324"/>
      <c r="X111" s="324"/>
      <c r="Y111" s="324"/>
      <c r="Z111" s="324"/>
      <c r="AA111" s="324"/>
      <c r="AB111" s="324"/>
      <c r="AC111" s="324"/>
      <c r="AD111" s="324"/>
      <c r="AE111" s="324"/>
      <c r="AF111" s="324"/>
      <c r="AG111" s="324"/>
      <c r="AH111" s="324"/>
    </row>
    <row r="112" spans="1:34" ht="20.100000000000001" customHeight="1">
      <c r="A112" s="431">
        <v>5</v>
      </c>
      <c r="B112" s="432" t="s">
        <v>411</v>
      </c>
      <c r="C112" s="352"/>
      <c r="D112" s="325"/>
      <c r="E112" s="325"/>
      <c r="F112" s="325"/>
      <c r="G112" s="325"/>
      <c r="H112" s="325"/>
      <c r="I112" s="325"/>
      <c r="J112" s="325"/>
      <c r="K112" s="325"/>
      <c r="L112" s="325"/>
      <c r="M112" s="325"/>
      <c r="N112" s="325"/>
      <c r="O112" s="325"/>
      <c r="P112" s="325"/>
      <c r="Q112" s="325"/>
      <c r="R112" s="325"/>
      <c r="S112" s="325"/>
      <c r="T112" s="325"/>
      <c r="U112" s="325"/>
      <c r="V112" s="325"/>
      <c r="W112" s="325"/>
      <c r="X112" s="325"/>
      <c r="Y112" s="325"/>
      <c r="Z112" s="325"/>
      <c r="AA112" s="325"/>
      <c r="AB112" s="325"/>
      <c r="AC112" s="325"/>
      <c r="AD112" s="325"/>
      <c r="AE112" s="325"/>
      <c r="AF112" s="325"/>
      <c r="AG112" s="325"/>
      <c r="AH112" s="14"/>
    </row>
    <row r="113" spans="1:34" ht="20.100000000000001" customHeight="1" thickBot="1">
      <c r="A113" s="587" t="s">
        <v>14</v>
      </c>
      <c r="B113" s="582" t="s">
        <v>320</v>
      </c>
      <c r="C113" s="569" t="s">
        <v>184</v>
      </c>
      <c r="D113" s="569"/>
      <c r="E113" s="569"/>
      <c r="F113" s="569"/>
      <c r="G113" s="569"/>
      <c r="H113" s="569"/>
      <c r="I113" s="569"/>
      <c r="J113" s="569"/>
      <c r="K113" s="569"/>
      <c r="L113" s="569"/>
      <c r="M113" s="569"/>
      <c r="N113" s="569"/>
      <c r="O113" s="569"/>
      <c r="P113" s="569"/>
      <c r="Q113" s="569"/>
      <c r="R113" s="569"/>
      <c r="S113" s="569"/>
      <c r="T113" s="569"/>
      <c r="U113" s="569"/>
      <c r="V113" s="569"/>
      <c r="W113" s="569"/>
      <c r="X113" s="569"/>
      <c r="Y113" s="569"/>
      <c r="Z113" s="569"/>
      <c r="AA113" s="569"/>
      <c r="AB113" s="569"/>
      <c r="AC113" s="569"/>
      <c r="AD113" s="569"/>
      <c r="AE113" s="569"/>
      <c r="AF113" s="569"/>
      <c r="AG113" s="569"/>
      <c r="AH113" s="584"/>
    </row>
    <row r="114" spans="1:34" ht="20.100000000000001" customHeight="1">
      <c r="A114" s="588"/>
      <c r="B114" s="583"/>
      <c r="C114" s="192">
        <v>1</v>
      </c>
      <c r="D114" s="192">
        <v>2</v>
      </c>
      <c r="E114" s="192">
        <v>3</v>
      </c>
      <c r="F114" s="192">
        <v>4</v>
      </c>
      <c r="G114" s="192">
        <v>5</v>
      </c>
      <c r="H114" s="192">
        <v>6</v>
      </c>
      <c r="I114" s="192">
        <v>7</v>
      </c>
      <c r="J114" s="192">
        <v>8</v>
      </c>
      <c r="K114" s="192">
        <v>9</v>
      </c>
      <c r="L114" s="192">
        <v>10</v>
      </c>
      <c r="M114" s="192">
        <v>11</v>
      </c>
      <c r="N114" s="192">
        <v>12</v>
      </c>
      <c r="O114" s="192">
        <v>13</v>
      </c>
      <c r="P114" s="192">
        <v>14</v>
      </c>
      <c r="Q114" s="192">
        <v>15</v>
      </c>
      <c r="R114" s="192">
        <v>16</v>
      </c>
      <c r="S114" s="192">
        <v>17</v>
      </c>
      <c r="T114" s="192">
        <v>18</v>
      </c>
      <c r="U114" s="192">
        <v>19</v>
      </c>
      <c r="V114" s="192">
        <v>20</v>
      </c>
      <c r="W114" s="192">
        <v>21</v>
      </c>
      <c r="X114" s="192">
        <v>22</v>
      </c>
      <c r="Y114" s="192">
        <v>23</v>
      </c>
      <c r="Z114" s="192">
        <v>24</v>
      </c>
      <c r="AA114" s="192">
        <v>25</v>
      </c>
      <c r="AB114" s="192">
        <v>26</v>
      </c>
      <c r="AC114" s="192">
        <v>27</v>
      </c>
      <c r="AD114" s="192">
        <v>28</v>
      </c>
      <c r="AE114" s="192">
        <v>29</v>
      </c>
      <c r="AF114" s="192">
        <v>30</v>
      </c>
      <c r="AG114" s="199">
        <v>31</v>
      </c>
      <c r="AH114" s="213" t="s">
        <v>299</v>
      </c>
    </row>
    <row r="115" spans="1:34" ht="35.1" customHeight="1">
      <c r="A115" s="185">
        <v>1</v>
      </c>
      <c r="B115" s="358" t="s">
        <v>365</v>
      </c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  <c r="AH115" s="214">
        <f>SUM(C115:AG115)</f>
        <v>0</v>
      </c>
    </row>
    <row r="116" spans="1:34" ht="35.1" customHeight="1">
      <c r="A116" s="185">
        <v>2</v>
      </c>
      <c r="B116" s="358" t="s">
        <v>366</v>
      </c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  <c r="AE116" s="180"/>
      <c r="AF116" s="180"/>
      <c r="AG116" s="180"/>
      <c r="AH116" s="214">
        <f t="shared" ref="AH116:AH123" si="10">SUM(C116:AG116)</f>
        <v>0</v>
      </c>
    </row>
    <row r="117" spans="1:34" ht="35.1" customHeight="1">
      <c r="A117" s="185">
        <v>3</v>
      </c>
      <c r="B117" s="358" t="s">
        <v>367</v>
      </c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214">
        <f t="shared" si="10"/>
        <v>0</v>
      </c>
    </row>
    <row r="118" spans="1:34" ht="35.1" customHeight="1">
      <c r="A118" s="185">
        <v>4</v>
      </c>
      <c r="B118" s="358" t="s">
        <v>368</v>
      </c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  <c r="AH118" s="214">
        <f t="shared" si="10"/>
        <v>0</v>
      </c>
    </row>
    <row r="119" spans="1:34" ht="35.1" customHeight="1">
      <c r="A119" s="185">
        <v>5</v>
      </c>
      <c r="B119" s="358" t="s">
        <v>370</v>
      </c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214">
        <f t="shared" si="10"/>
        <v>0</v>
      </c>
    </row>
    <row r="120" spans="1:34" ht="35.1" customHeight="1">
      <c r="A120" s="185">
        <v>6</v>
      </c>
      <c r="B120" s="358" t="s">
        <v>369</v>
      </c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0"/>
      <c r="AH120" s="214">
        <f t="shared" si="10"/>
        <v>0</v>
      </c>
    </row>
    <row r="121" spans="1:34" ht="35.1" customHeight="1">
      <c r="A121" s="185">
        <v>7</v>
      </c>
      <c r="B121" s="359" t="s">
        <v>371</v>
      </c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214">
        <f t="shared" si="10"/>
        <v>0</v>
      </c>
    </row>
    <row r="122" spans="1:34" ht="35.1" customHeight="1">
      <c r="A122" s="185">
        <v>8</v>
      </c>
      <c r="B122" s="359" t="s">
        <v>372</v>
      </c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214">
        <f t="shared" si="10"/>
        <v>0</v>
      </c>
    </row>
    <row r="123" spans="1:34" ht="35.1" customHeight="1" thickBot="1">
      <c r="A123" s="175">
        <v>9</v>
      </c>
      <c r="B123" s="319" t="s">
        <v>373</v>
      </c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  <c r="Y123" s="181"/>
      <c r="Z123" s="181"/>
      <c r="AA123" s="181"/>
      <c r="AB123" s="181"/>
      <c r="AC123" s="181"/>
      <c r="AD123" s="181"/>
      <c r="AE123" s="181"/>
      <c r="AF123" s="181"/>
      <c r="AG123" s="181"/>
      <c r="AH123" s="214">
        <f t="shared" si="10"/>
        <v>0</v>
      </c>
    </row>
    <row r="124" spans="1:34" ht="35.1" customHeight="1" thickBot="1">
      <c r="A124" s="526" t="s">
        <v>19</v>
      </c>
      <c r="B124" s="592"/>
      <c r="C124" s="187">
        <f t="shared" ref="C124:AG124" si="11">SUM(C115:C123)</f>
        <v>0</v>
      </c>
      <c r="D124" s="187">
        <f t="shared" si="11"/>
        <v>0</v>
      </c>
      <c r="E124" s="187">
        <f t="shared" si="11"/>
        <v>0</v>
      </c>
      <c r="F124" s="187">
        <f t="shared" si="11"/>
        <v>0</v>
      </c>
      <c r="G124" s="187">
        <f t="shared" si="11"/>
        <v>0</v>
      </c>
      <c r="H124" s="187">
        <f t="shared" si="11"/>
        <v>0</v>
      </c>
      <c r="I124" s="187">
        <f t="shared" si="11"/>
        <v>0</v>
      </c>
      <c r="J124" s="187">
        <f t="shared" si="11"/>
        <v>0</v>
      </c>
      <c r="K124" s="187">
        <f t="shared" si="11"/>
        <v>0</v>
      </c>
      <c r="L124" s="187">
        <f t="shared" si="11"/>
        <v>0</v>
      </c>
      <c r="M124" s="187">
        <f t="shared" si="11"/>
        <v>0</v>
      </c>
      <c r="N124" s="187">
        <f t="shared" si="11"/>
        <v>0</v>
      </c>
      <c r="O124" s="187">
        <f t="shared" si="11"/>
        <v>0</v>
      </c>
      <c r="P124" s="187">
        <f t="shared" si="11"/>
        <v>0</v>
      </c>
      <c r="Q124" s="187">
        <f t="shared" si="11"/>
        <v>0</v>
      </c>
      <c r="R124" s="187">
        <f t="shared" si="11"/>
        <v>0</v>
      </c>
      <c r="S124" s="187">
        <f t="shared" si="11"/>
        <v>0</v>
      </c>
      <c r="T124" s="187">
        <f t="shared" si="11"/>
        <v>0</v>
      </c>
      <c r="U124" s="187">
        <f t="shared" si="11"/>
        <v>0</v>
      </c>
      <c r="V124" s="187">
        <f t="shared" si="11"/>
        <v>0</v>
      </c>
      <c r="W124" s="187">
        <f t="shared" si="11"/>
        <v>0</v>
      </c>
      <c r="X124" s="187">
        <f t="shared" si="11"/>
        <v>0</v>
      </c>
      <c r="Y124" s="187">
        <f t="shared" si="11"/>
        <v>0</v>
      </c>
      <c r="Z124" s="187">
        <f t="shared" si="11"/>
        <v>0</v>
      </c>
      <c r="AA124" s="187">
        <f t="shared" si="11"/>
        <v>0</v>
      </c>
      <c r="AB124" s="187">
        <f t="shared" si="11"/>
        <v>0</v>
      </c>
      <c r="AC124" s="187">
        <f t="shared" si="11"/>
        <v>0</v>
      </c>
      <c r="AD124" s="187">
        <f t="shared" si="11"/>
        <v>0</v>
      </c>
      <c r="AE124" s="187">
        <f t="shared" si="11"/>
        <v>0</v>
      </c>
      <c r="AF124" s="187">
        <f t="shared" si="11"/>
        <v>0</v>
      </c>
      <c r="AG124" s="212">
        <f t="shared" si="11"/>
        <v>0</v>
      </c>
      <c r="AH124" s="216">
        <f>SUM(AH115:AH123)</f>
        <v>0</v>
      </c>
    </row>
    <row r="125" spans="1:34" ht="20.100000000000001" customHeight="1">
      <c r="A125" s="17"/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392"/>
      <c r="W125" s="276"/>
      <c r="X125" s="276"/>
      <c r="Y125" s="276"/>
      <c r="Z125" s="276"/>
      <c r="AA125" s="276"/>
      <c r="AB125" s="276"/>
      <c r="AC125" s="276"/>
      <c r="AD125" s="276"/>
      <c r="AE125" s="168"/>
      <c r="AF125" s="168"/>
      <c r="AG125" s="168"/>
      <c r="AH125" s="17"/>
    </row>
    <row r="126" spans="1:34" ht="20.100000000000001" customHeight="1">
      <c r="A126" s="17"/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577" t="s">
        <v>412</v>
      </c>
      <c r="W126" s="578"/>
      <c r="X126" s="578"/>
      <c r="Y126" s="578"/>
      <c r="Z126" s="578"/>
      <c r="AA126" s="578"/>
      <c r="AB126" s="578"/>
      <c r="AC126" s="578"/>
      <c r="AD126" s="578"/>
      <c r="AE126" s="168"/>
      <c r="AF126" s="168"/>
      <c r="AG126" s="168"/>
      <c r="AH126" s="17"/>
    </row>
    <row r="127" spans="1:34" ht="20.100000000000001" customHeight="1">
      <c r="A127" s="17"/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586" t="s">
        <v>319</v>
      </c>
      <c r="W127" s="573"/>
      <c r="X127" s="573"/>
      <c r="Y127" s="573"/>
      <c r="Z127" s="573"/>
      <c r="AA127" s="573"/>
      <c r="AB127" s="573"/>
      <c r="AC127" s="573"/>
      <c r="AD127" s="573"/>
      <c r="AE127" s="168"/>
      <c r="AF127" s="168"/>
      <c r="AG127" s="168"/>
      <c r="AH127" s="17"/>
    </row>
    <row r="128" spans="1:34" ht="20.100000000000001" customHeight="1">
      <c r="A128" s="17"/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AE128" s="168"/>
      <c r="AF128" s="168"/>
      <c r="AG128" s="168"/>
      <c r="AH128" s="17"/>
    </row>
    <row r="129" spans="1:34" ht="20.100000000000001" customHeight="1">
      <c r="A129" s="17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AE129" s="168"/>
      <c r="AF129" s="168"/>
      <c r="AG129" s="168"/>
      <c r="AH129" s="17"/>
    </row>
    <row r="130" spans="1:34" ht="20.100000000000001" customHeight="1">
      <c r="A130" s="17"/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AE130" s="168"/>
      <c r="AF130" s="168"/>
      <c r="AG130" s="168"/>
      <c r="AH130" s="17"/>
    </row>
    <row r="131" spans="1:34" ht="20.100000000000001" customHeight="1">
      <c r="A131" s="17"/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559" t="s">
        <v>341</v>
      </c>
      <c r="W131" s="559"/>
      <c r="X131" s="559"/>
      <c r="Y131" s="559"/>
      <c r="Z131" s="559"/>
      <c r="AA131" s="559"/>
      <c r="AB131" s="559"/>
      <c r="AC131" s="559"/>
      <c r="AD131" s="559"/>
      <c r="AE131" s="168"/>
      <c r="AF131" s="168"/>
      <c r="AG131" s="168"/>
      <c r="AH131" s="17"/>
    </row>
    <row r="132" spans="1:34" ht="20.100000000000001" customHeight="1">
      <c r="A132" s="17"/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585" t="s">
        <v>321</v>
      </c>
      <c r="W132" s="585"/>
      <c r="X132" s="585"/>
      <c r="Y132" s="585"/>
      <c r="Z132" s="585"/>
      <c r="AA132" s="585"/>
      <c r="AB132" s="585"/>
      <c r="AC132" s="585"/>
      <c r="AD132" s="585"/>
      <c r="AE132" s="168"/>
      <c r="AF132" s="168"/>
      <c r="AG132" s="168"/>
      <c r="AH132" s="17"/>
    </row>
    <row r="133" spans="1:34" ht="20.100000000000001" customHeight="1">
      <c r="A133" s="17"/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325"/>
      <c r="W133" s="325"/>
      <c r="X133" s="325"/>
      <c r="Y133" s="325"/>
      <c r="Z133" s="325"/>
      <c r="AA133" s="325"/>
      <c r="AB133" s="325"/>
      <c r="AC133" s="325"/>
      <c r="AD133" s="325"/>
      <c r="AE133" s="168"/>
      <c r="AF133" s="168"/>
      <c r="AG133" s="168"/>
      <c r="AH133" s="17"/>
    </row>
    <row r="134" spans="1:34" ht="20.100000000000001" customHeight="1">
      <c r="A134" s="17"/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325"/>
      <c r="W134" s="325"/>
      <c r="X134" s="325"/>
      <c r="Y134" s="325"/>
      <c r="Z134" s="325"/>
      <c r="AA134" s="325"/>
      <c r="AB134" s="325"/>
      <c r="AC134" s="325"/>
      <c r="AD134" s="325"/>
      <c r="AE134" s="168"/>
      <c r="AF134" s="168"/>
      <c r="AG134" s="168"/>
      <c r="AH134" s="17"/>
    </row>
    <row r="135" spans="1:34" ht="20.100000000000001" customHeight="1">
      <c r="A135" s="17"/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325"/>
      <c r="W135" s="325"/>
      <c r="X135" s="325"/>
      <c r="Y135" s="325"/>
      <c r="Z135" s="325"/>
      <c r="AA135" s="325"/>
      <c r="AB135" s="325"/>
      <c r="AC135" s="325"/>
      <c r="AD135" s="325"/>
      <c r="AE135" s="168"/>
      <c r="AF135" s="168"/>
      <c r="AG135" s="168"/>
      <c r="AH135" s="17"/>
    </row>
    <row r="136" spans="1:34" ht="20.100000000000001" customHeight="1">
      <c r="A136" s="534" t="s">
        <v>327</v>
      </c>
      <c r="B136" s="534"/>
      <c r="C136" s="534"/>
      <c r="D136" s="534"/>
      <c r="E136" s="534"/>
      <c r="F136" s="534"/>
      <c r="G136" s="534"/>
      <c r="H136" s="534"/>
      <c r="I136" s="534"/>
      <c r="J136" s="534"/>
      <c r="K136" s="534"/>
      <c r="L136" s="534"/>
      <c r="M136" s="534"/>
      <c r="N136" s="534"/>
      <c r="O136" s="534"/>
      <c r="P136" s="534"/>
      <c r="Q136" s="534"/>
      <c r="R136" s="534"/>
      <c r="S136" s="534"/>
      <c r="T136" s="534"/>
      <c r="U136" s="534"/>
      <c r="V136" s="534"/>
      <c r="W136" s="534"/>
      <c r="X136" s="534"/>
      <c r="Y136" s="534"/>
      <c r="Z136" s="534"/>
      <c r="AA136" s="534"/>
      <c r="AB136" s="534"/>
      <c r="AC136" s="534"/>
      <c r="AD136" s="534"/>
      <c r="AE136" s="534"/>
      <c r="AF136" s="534"/>
      <c r="AG136" s="534"/>
      <c r="AH136" s="534"/>
    </row>
    <row r="137" spans="1:34" ht="20.100000000000001" customHeight="1">
      <c r="A137" s="589" t="s">
        <v>339</v>
      </c>
      <c r="B137" s="589"/>
      <c r="C137" s="589"/>
      <c r="D137" s="589"/>
      <c r="E137" s="589"/>
      <c r="F137" s="589"/>
      <c r="G137" s="589"/>
      <c r="H137" s="589"/>
      <c r="I137" s="589"/>
      <c r="J137" s="589"/>
      <c r="K137" s="589"/>
      <c r="L137" s="589"/>
      <c r="M137" s="589"/>
      <c r="N137" s="589"/>
      <c r="O137" s="589"/>
      <c r="P137" s="589"/>
      <c r="Q137" s="589"/>
      <c r="R137" s="589"/>
      <c r="S137" s="589"/>
      <c r="T137" s="589"/>
      <c r="U137" s="589"/>
      <c r="V137" s="589"/>
      <c r="W137" s="589"/>
      <c r="X137" s="589"/>
      <c r="Y137" s="589"/>
      <c r="Z137" s="589"/>
      <c r="AA137" s="589"/>
      <c r="AB137" s="589"/>
      <c r="AC137" s="589"/>
      <c r="AD137" s="589"/>
      <c r="AE137" s="589"/>
      <c r="AF137" s="589"/>
      <c r="AG137" s="589"/>
      <c r="AH137" s="589"/>
    </row>
    <row r="138" spans="1:34" ht="20.100000000000001" customHeight="1">
      <c r="A138" s="435"/>
      <c r="B138" s="435"/>
      <c r="C138" s="324"/>
      <c r="D138" s="324"/>
      <c r="E138" s="324"/>
      <c r="F138" s="324"/>
      <c r="G138" s="324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  <c r="T138" s="324"/>
      <c r="U138" s="324"/>
      <c r="V138" s="324"/>
      <c r="W138" s="324"/>
      <c r="X138" s="324"/>
      <c r="Y138" s="324"/>
      <c r="Z138" s="324"/>
      <c r="AA138" s="324"/>
      <c r="AB138" s="324"/>
      <c r="AC138" s="324"/>
      <c r="AD138" s="324"/>
      <c r="AE138" s="324"/>
      <c r="AF138" s="324"/>
      <c r="AG138" s="324"/>
      <c r="AH138" s="324"/>
    </row>
    <row r="139" spans="1:34" ht="20.100000000000001" customHeight="1">
      <c r="A139" s="431">
        <v>6</v>
      </c>
      <c r="B139" s="432" t="s">
        <v>413</v>
      </c>
      <c r="C139" s="325"/>
      <c r="D139" s="325"/>
      <c r="E139" s="325"/>
      <c r="F139" s="325"/>
      <c r="G139" s="325"/>
      <c r="H139" s="325"/>
      <c r="I139" s="325"/>
      <c r="J139" s="325"/>
      <c r="K139" s="325"/>
      <c r="L139" s="325"/>
      <c r="M139" s="325"/>
      <c r="N139" s="325"/>
      <c r="O139" s="325"/>
      <c r="P139" s="325"/>
      <c r="Q139" s="325"/>
      <c r="R139" s="325"/>
      <c r="S139" s="325"/>
      <c r="T139" s="325"/>
      <c r="U139" s="325"/>
      <c r="V139" s="325"/>
      <c r="W139" s="325"/>
      <c r="X139" s="325"/>
      <c r="Y139" s="325"/>
      <c r="Z139" s="325"/>
      <c r="AA139" s="325"/>
      <c r="AB139" s="325"/>
      <c r="AC139" s="325"/>
      <c r="AD139" s="325"/>
      <c r="AE139" s="325"/>
      <c r="AF139" s="325"/>
      <c r="AG139" s="325"/>
      <c r="AH139" s="14"/>
    </row>
    <row r="140" spans="1:34" ht="20.100000000000001" customHeight="1" thickBot="1">
      <c r="A140" s="587" t="s">
        <v>14</v>
      </c>
      <c r="B140" s="582" t="s">
        <v>320</v>
      </c>
      <c r="C140" s="569" t="s">
        <v>184</v>
      </c>
      <c r="D140" s="569"/>
      <c r="E140" s="569"/>
      <c r="F140" s="569"/>
      <c r="G140" s="569"/>
      <c r="H140" s="569"/>
      <c r="I140" s="569"/>
      <c r="J140" s="569"/>
      <c r="K140" s="569"/>
      <c r="L140" s="569"/>
      <c r="M140" s="569"/>
      <c r="N140" s="569"/>
      <c r="O140" s="569"/>
      <c r="P140" s="569"/>
      <c r="Q140" s="569"/>
      <c r="R140" s="569"/>
      <c r="S140" s="569"/>
      <c r="T140" s="569"/>
      <c r="U140" s="569"/>
      <c r="V140" s="569"/>
      <c r="W140" s="569"/>
      <c r="X140" s="569"/>
      <c r="Y140" s="569"/>
      <c r="Z140" s="569"/>
      <c r="AA140" s="569"/>
      <c r="AB140" s="569"/>
      <c r="AC140" s="569"/>
      <c r="AD140" s="569"/>
      <c r="AE140" s="569"/>
      <c r="AF140" s="569"/>
      <c r="AG140" s="569"/>
      <c r="AH140" s="584"/>
    </row>
    <row r="141" spans="1:34" ht="20.100000000000001" customHeight="1">
      <c r="A141" s="588"/>
      <c r="B141" s="583"/>
      <c r="C141" s="192">
        <v>1</v>
      </c>
      <c r="D141" s="192">
        <v>2</v>
      </c>
      <c r="E141" s="192">
        <v>3</v>
      </c>
      <c r="F141" s="192">
        <v>4</v>
      </c>
      <c r="G141" s="192">
        <v>5</v>
      </c>
      <c r="H141" s="192">
        <v>6</v>
      </c>
      <c r="I141" s="192">
        <v>7</v>
      </c>
      <c r="J141" s="192">
        <v>8</v>
      </c>
      <c r="K141" s="192">
        <v>9</v>
      </c>
      <c r="L141" s="192">
        <v>10</v>
      </c>
      <c r="M141" s="192">
        <v>11</v>
      </c>
      <c r="N141" s="192">
        <v>12</v>
      </c>
      <c r="O141" s="192">
        <v>13</v>
      </c>
      <c r="P141" s="192">
        <v>14</v>
      </c>
      <c r="Q141" s="192">
        <v>15</v>
      </c>
      <c r="R141" s="192">
        <v>16</v>
      </c>
      <c r="S141" s="192">
        <v>17</v>
      </c>
      <c r="T141" s="192">
        <v>18</v>
      </c>
      <c r="U141" s="192">
        <v>19</v>
      </c>
      <c r="V141" s="192">
        <v>20</v>
      </c>
      <c r="W141" s="192">
        <v>21</v>
      </c>
      <c r="X141" s="192">
        <v>22</v>
      </c>
      <c r="Y141" s="192">
        <v>23</v>
      </c>
      <c r="Z141" s="192">
        <v>24</v>
      </c>
      <c r="AA141" s="192">
        <v>25</v>
      </c>
      <c r="AB141" s="192">
        <v>26</v>
      </c>
      <c r="AC141" s="192">
        <v>27</v>
      </c>
      <c r="AD141" s="192">
        <v>28</v>
      </c>
      <c r="AE141" s="192">
        <v>29</v>
      </c>
      <c r="AF141" s="192">
        <v>30</v>
      </c>
      <c r="AG141" s="199">
        <v>31</v>
      </c>
      <c r="AH141" s="213" t="s">
        <v>299</v>
      </c>
    </row>
    <row r="142" spans="1:34" ht="35.1" customHeight="1">
      <c r="A142" s="185">
        <v>1</v>
      </c>
      <c r="B142" s="358" t="s">
        <v>365</v>
      </c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  <c r="AC142" s="180"/>
      <c r="AD142" s="180"/>
      <c r="AE142" s="180"/>
      <c r="AF142" s="180"/>
      <c r="AG142" s="180"/>
      <c r="AH142" s="214">
        <f>SUM(C142:AG142)</f>
        <v>0</v>
      </c>
    </row>
    <row r="143" spans="1:34" ht="35.1" customHeight="1">
      <c r="A143" s="185">
        <v>2</v>
      </c>
      <c r="B143" s="358" t="s">
        <v>366</v>
      </c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  <c r="AA143" s="180"/>
      <c r="AB143" s="180"/>
      <c r="AC143" s="180"/>
      <c r="AD143" s="180"/>
      <c r="AE143" s="180"/>
      <c r="AF143" s="180"/>
      <c r="AG143" s="180"/>
      <c r="AH143" s="214">
        <f t="shared" ref="AH143:AH150" si="12">SUM(C143:AG143)</f>
        <v>0</v>
      </c>
    </row>
    <row r="144" spans="1:34" ht="35.1" customHeight="1">
      <c r="A144" s="185">
        <v>3</v>
      </c>
      <c r="B144" s="358" t="s">
        <v>367</v>
      </c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  <c r="AA144" s="180"/>
      <c r="AB144" s="180"/>
      <c r="AC144" s="180"/>
      <c r="AD144" s="180"/>
      <c r="AE144" s="180"/>
      <c r="AF144" s="180"/>
      <c r="AG144" s="180"/>
      <c r="AH144" s="214">
        <f t="shared" si="12"/>
        <v>0</v>
      </c>
    </row>
    <row r="145" spans="1:34" ht="35.1" customHeight="1">
      <c r="A145" s="185">
        <v>4</v>
      </c>
      <c r="B145" s="358" t="s">
        <v>368</v>
      </c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0"/>
      <c r="AC145" s="180"/>
      <c r="AD145" s="180"/>
      <c r="AE145" s="180"/>
      <c r="AF145" s="180"/>
      <c r="AG145" s="180"/>
      <c r="AH145" s="214">
        <f t="shared" si="12"/>
        <v>0</v>
      </c>
    </row>
    <row r="146" spans="1:34" ht="35.1" customHeight="1">
      <c r="A146" s="185">
        <v>5</v>
      </c>
      <c r="B146" s="358" t="s">
        <v>370</v>
      </c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  <c r="AA146" s="180"/>
      <c r="AB146" s="180"/>
      <c r="AC146" s="180"/>
      <c r="AD146" s="180"/>
      <c r="AE146" s="180"/>
      <c r="AF146" s="180"/>
      <c r="AG146" s="180"/>
      <c r="AH146" s="214">
        <f t="shared" si="12"/>
        <v>0</v>
      </c>
    </row>
    <row r="147" spans="1:34" ht="35.1" customHeight="1">
      <c r="A147" s="185">
        <v>6</v>
      </c>
      <c r="B147" s="358" t="s">
        <v>369</v>
      </c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0"/>
      <c r="AD147" s="180"/>
      <c r="AE147" s="180"/>
      <c r="AF147" s="180"/>
      <c r="AG147" s="180"/>
      <c r="AH147" s="214">
        <f t="shared" si="12"/>
        <v>0</v>
      </c>
    </row>
    <row r="148" spans="1:34" ht="35.1" customHeight="1">
      <c r="A148" s="185">
        <v>7</v>
      </c>
      <c r="B148" s="359" t="s">
        <v>371</v>
      </c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  <c r="AA148" s="180"/>
      <c r="AB148" s="180"/>
      <c r="AC148" s="180"/>
      <c r="AD148" s="180"/>
      <c r="AE148" s="180"/>
      <c r="AF148" s="180"/>
      <c r="AG148" s="180"/>
      <c r="AH148" s="214">
        <f t="shared" si="12"/>
        <v>0</v>
      </c>
    </row>
    <row r="149" spans="1:34" ht="35.1" customHeight="1">
      <c r="A149" s="185">
        <v>8</v>
      </c>
      <c r="B149" s="359" t="s">
        <v>372</v>
      </c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0"/>
      <c r="AD149" s="180"/>
      <c r="AE149" s="180"/>
      <c r="AF149" s="180"/>
      <c r="AG149" s="180"/>
      <c r="AH149" s="214">
        <f t="shared" si="12"/>
        <v>0</v>
      </c>
    </row>
    <row r="150" spans="1:34" ht="35.1" customHeight="1" thickBot="1">
      <c r="A150" s="175">
        <v>9</v>
      </c>
      <c r="B150" s="319" t="s">
        <v>373</v>
      </c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1"/>
      <c r="Z150" s="181"/>
      <c r="AA150" s="181"/>
      <c r="AB150" s="181"/>
      <c r="AC150" s="181"/>
      <c r="AD150" s="181"/>
      <c r="AE150" s="181"/>
      <c r="AF150" s="181"/>
      <c r="AG150" s="181"/>
      <c r="AH150" s="214">
        <f t="shared" si="12"/>
        <v>0</v>
      </c>
    </row>
    <row r="151" spans="1:34" ht="35.1" customHeight="1" thickBot="1">
      <c r="A151" s="526" t="s">
        <v>19</v>
      </c>
      <c r="B151" s="592"/>
      <c r="C151" s="187">
        <f t="shared" ref="C151:AG151" si="13">SUM(C142:C150)</f>
        <v>0</v>
      </c>
      <c r="D151" s="187">
        <f t="shared" si="13"/>
        <v>0</v>
      </c>
      <c r="E151" s="187">
        <f t="shared" si="13"/>
        <v>0</v>
      </c>
      <c r="F151" s="187">
        <f t="shared" si="13"/>
        <v>0</v>
      </c>
      <c r="G151" s="187">
        <f t="shared" si="13"/>
        <v>0</v>
      </c>
      <c r="H151" s="187">
        <f t="shared" si="13"/>
        <v>0</v>
      </c>
      <c r="I151" s="187">
        <f t="shared" si="13"/>
        <v>0</v>
      </c>
      <c r="J151" s="187">
        <f t="shared" si="13"/>
        <v>0</v>
      </c>
      <c r="K151" s="187">
        <f t="shared" si="13"/>
        <v>0</v>
      </c>
      <c r="L151" s="187">
        <f t="shared" si="13"/>
        <v>0</v>
      </c>
      <c r="M151" s="187">
        <f t="shared" si="13"/>
        <v>0</v>
      </c>
      <c r="N151" s="187">
        <f t="shared" si="13"/>
        <v>0</v>
      </c>
      <c r="O151" s="187">
        <f t="shared" si="13"/>
        <v>0</v>
      </c>
      <c r="P151" s="187">
        <f t="shared" si="13"/>
        <v>0</v>
      </c>
      <c r="Q151" s="187">
        <f t="shared" si="13"/>
        <v>0</v>
      </c>
      <c r="R151" s="187">
        <f t="shared" si="13"/>
        <v>0</v>
      </c>
      <c r="S151" s="187">
        <f t="shared" si="13"/>
        <v>0</v>
      </c>
      <c r="T151" s="187">
        <f t="shared" si="13"/>
        <v>0</v>
      </c>
      <c r="U151" s="187">
        <f t="shared" si="13"/>
        <v>0</v>
      </c>
      <c r="V151" s="187">
        <f t="shared" si="13"/>
        <v>0</v>
      </c>
      <c r="W151" s="187">
        <f t="shared" si="13"/>
        <v>0</v>
      </c>
      <c r="X151" s="187">
        <f t="shared" si="13"/>
        <v>0</v>
      </c>
      <c r="Y151" s="187">
        <f t="shared" si="13"/>
        <v>0</v>
      </c>
      <c r="Z151" s="187">
        <f t="shared" si="13"/>
        <v>0</v>
      </c>
      <c r="AA151" s="187">
        <f t="shared" si="13"/>
        <v>0</v>
      </c>
      <c r="AB151" s="187">
        <f t="shared" si="13"/>
        <v>0</v>
      </c>
      <c r="AC151" s="187">
        <f t="shared" si="13"/>
        <v>0</v>
      </c>
      <c r="AD151" s="187">
        <f t="shared" si="13"/>
        <v>0</v>
      </c>
      <c r="AE151" s="187">
        <f t="shared" si="13"/>
        <v>0</v>
      </c>
      <c r="AF151" s="187">
        <f t="shared" si="13"/>
        <v>0</v>
      </c>
      <c r="AG151" s="212">
        <f t="shared" si="13"/>
        <v>0</v>
      </c>
      <c r="AH151" s="216">
        <f>SUM(AH142:AH150)</f>
        <v>0</v>
      </c>
    </row>
    <row r="152" spans="1:34" ht="20.100000000000001" customHeight="1">
      <c r="A152" s="17"/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392"/>
      <c r="W152" s="276"/>
      <c r="X152" s="276"/>
      <c r="Y152" s="276"/>
      <c r="Z152" s="276"/>
      <c r="AA152" s="276"/>
      <c r="AB152" s="276"/>
      <c r="AC152" s="276"/>
      <c r="AD152" s="276"/>
      <c r="AE152" s="168"/>
      <c r="AF152" s="168"/>
      <c r="AG152" s="168"/>
      <c r="AH152" s="17"/>
    </row>
    <row r="153" spans="1:34" ht="20.100000000000001" customHeight="1">
      <c r="A153" s="17"/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577" t="s">
        <v>414</v>
      </c>
      <c r="W153" s="578"/>
      <c r="X153" s="578"/>
      <c r="Y153" s="578"/>
      <c r="Z153" s="578"/>
      <c r="AA153" s="578"/>
      <c r="AB153" s="578"/>
      <c r="AC153" s="578"/>
      <c r="AD153" s="578"/>
      <c r="AE153" s="168"/>
      <c r="AF153" s="168"/>
      <c r="AG153" s="168"/>
      <c r="AH153" s="17"/>
    </row>
    <row r="154" spans="1:34" ht="20.100000000000001" customHeight="1">
      <c r="A154" s="17"/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586" t="s">
        <v>319</v>
      </c>
      <c r="W154" s="573"/>
      <c r="X154" s="573"/>
      <c r="Y154" s="573"/>
      <c r="Z154" s="573"/>
      <c r="AA154" s="573"/>
      <c r="AB154" s="573"/>
      <c r="AC154" s="573"/>
      <c r="AD154" s="573"/>
      <c r="AE154" s="168"/>
      <c r="AF154" s="168"/>
      <c r="AG154" s="168"/>
      <c r="AH154" s="17"/>
    </row>
    <row r="155" spans="1:34" ht="20.100000000000001" customHeight="1">
      <c r="A155" s="17"/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AE155" s="168"/>
      <c r="AF155" s="168"/>
      <c r="AG155" s="168"/>
      <c r="AH155" s="17"/>
    </row>
    <row r="156" spans="1:34" ht="20.100000000000001" customHeight="1">
      <c r="A156" s="17"/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AE156" s="168"/>
      <c r="AF156" s="168"/>
      <c r="AG156" s="168"/>
      <c r="AH156" s="17"/>
    </row>
    <row r="157" spans="1:34" ht="20.100000000000001" customHeight="1">
      <c r="A157" s="17"/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AE157" s="168"/>
      <c r="AF157" s="168"/>
      <c r="AG157" s="168"/>
      <c r="AH157" s="17"/>
    </row>
    <row r="158" spans="1:34" ht="20.100000000000001" customHeight="1">
      <c r="A158" s="17"/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559" t="s">
        <v>341</v>
      </c>
      <c r="W158" s="559"/>
      <c r="X158" s="559"/>
      <c r="Y158" s="559"/>
      <c r="Z158" s="559"/>
      <c r="AA158" s="559"/>
      <c r="AB158" s="559"/>
      <c r="AC158" s="559"/>
      <c r="AD158" s="559"/>
      <c r="AE158" s="168"/>
      <c r="AF158" s="168"/>
      <c r="AG158" s="168"/>
      <c r="AH158" s="17"/>
    </row>
    <row r="159" spans="1:34" ht="20.100000000000001" customHeight="1">
      <c r="A159" s="17"/>
      <c r="B159" s="168"/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585" t="s">
        <v>321</v>
      </c>
      <c r="W159" s="585"/>
      <c r="X159" s="585"/>
      <c r="Y159" s="585"/>
      <c r="Z159" s="585"/>
      <c r="AA159" s="585"/>
      <c r="AB159" s="585"/>
      <c r="AC159" s="585"/>
      <c r="AD159" s="585"/>
      <c r="AE159" s="168"/>
      <c r="AF159" s="168"/>
      <c r="AG159" s="168"/>
      <c r="AH159" s="17"/>
    </row>
    <row r="160" spans="1:34" ht="20.100000000000001" customHeight="1">
      <c r="A160" s="17"/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325"/>
      <c r="W160" s="325"/>
      <c r="X160" s="325"/>
      <c r="Y160" s="325"/>
      <c r="Z160" s="325"/>
      <c r="AA160" s="325"/>
      <c r="AB160" s="325"/>
      <c r="AC160" s="325"/>
      <c r="AD160" s="325"/>
      <c r="AE160" s="168"/>
      <c r="AF160" s="168"/>
      <c r="AG160" s="168"/>
      <c r="AH160" s="17"/>
    </row>
    <row r="161" spans="1:34" ht="20.100000000000001" customHeight="1">
      <c r="A161" s="17"/>
      <c r="B161" s="168"/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325"/>
      <c r="W161" s="325"/>
      <c r="X161" s="325"/>
      <c r="Y161" s="325"/>
      <c r="Z161" s="325"/>
      <c r="AA161" s="325"/>
      <c r="AB161" s="325"/>
      <c r="AC161" s="325"/>
      <c r="AD161" s="325"/>
      <c r="AE161" s="168"/>
      <c r="AF161" s="168"/>
      <c r="AG161" s="168"/>
      <c r="AH161" s="17"/>
    </row>
    <row r="162" spans="1:34" ht="20.100000000000001" customHeight="1">
      <c r="A162" s="17"/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325"/>
      <c r="W162" s="325"/>
      <c r="X162" s="325"/>
      <c r="Y162" s="325"/>
      <c r="Z162" s="325"/>
      <c r="AA162" s="325"/>
      <c r="AB162" s="325"/>
      <c r="AC162" s="325"/>
      <c r="AD162" s="325"/>
      <c r="AE162" s="168"/>
      <c r="AF162" s="168"/>
      <c r="AG162" s="168"/>
      <c r="AH162" s="17"/>
    </row>
    <row r="163" spans="1:34" ht="20.100000000000001" customHeight="1">
      <c r="A163" s="534" t="s">
        <v>327</v>
      </c>
      <c r="B163" s="534"/>
      <c r="C163" s="534"/>
      <c r="D163" s="534"/>
      <c r="E163" s="534"/>
      <c r="F163" s="534"/>
      <c r="G163" s="534"/>
      <c r="H163" s="534"/>
      <c r="I163" s="534"/>
      <c r="J163" s="534"/>
      <c r="K163" s="534"/>
      <c r="L163" s="534"/>
      <c r="M163" s="534"/>
      <c r="N163" s="534"/>
      <c r="O163" s="534"/>
      <c r="P163" s="534"/>
      <c r="Q163" s="534"/>
      <c r="R163" s="534"/>
      <c r="S163" s="534"/>
      <c r="T163" s="534"/>
      <c r="U163" s="534"/>
      <c r="V163" s="534"/>
      <c r="W163" s="534"/>
      <c r="X163" s="534"/>
      <c r="Y163" s="534"/>
      <c r="Z163" s="534"/>
      <c r="AA163" s="534"/>
      <c r="AB163" s="534"/>
      <c r="AC163" s="534"/>
      <c r="AD163" s="534"/>
      <c r="AE163" s="534"/>
      <c r="AF163" s="534"/>
      <c r="AG163" s="534"/>
      <c r="AH163" s="534"/>
    </row>
    <row r="164" spans="1:34" ht="20.100000000000001" customHeight="1">
      <c r="A164" s="589" t="s">
        <v>339</v>
      </c>
      <c r="B164" s="589"/>
      <c r="C164" s="589"/>
      <c r="D164" s="589"/>
      <c r="E164" s="589"/>
      <c r="F164" s="589"/>
      <c r="G164" s="589"/>
      <c r="H164" s="589"/>
      <c r="I164" s="589"/>
      <c r="J164" s="589"/>
      <c r="K164" s="589"/>
      <c r="L164" s="589"/>
      <c r="M164" s="589"/>
      <c r="N164" s="589"/>
      <c r="O164" s="589"/>
      <c r="P164" s="589"/>
      <c r="Q164" s="589"/>
      <c r="R164" s="589"/>
      <c r="S164" s="589"/>
      <c r="T164" s="589"/>
      <c r="U164" s="589"/>
      <c r="V164" s="589"/>
      <c r="W164" s="589"/>
      <c r="X164" s="589"/>
      <c r="Y164" s="589"/>
      <c r="Z164" s="589"/>
      <c r="AA164" s="589"/>
      <c r="AB164" s="589"/>
      <c r="AC164" s="589"/>
      <c r="AD164" s="589"/>
      <c r="AE164" s="589"/>
      <c r="AF164" s="589"/>
      <c r="AG164" s="589"/>
      <c r="AH164" s="589"/>
    </row>
    <row r="165" spans="1:34" ht="20.100000000000001" customHeight="1">
      <c r="A165" s="324"/>
      <c r="B165" s="324"/>
      <c r="C165" s="324"/>
      <c r="D165" s="324"/>
      <c r="E165" s="324"/>
      <c r="F165" s="324"/>
      <c r="G165" s="324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  <c r="T165" s="324"/>
      <c r="U165" s="324"/>
      <c r="V165" s="324"/>
      <c r="W165" s="324"/>
      <c r="X165" s="324"/>
      <c r="Y165" s="324"/>
      <c r="Z165" s="324"/>
      <c r="AA165" s="324"/>
      <c r="AB165" s="324"/>
      <c r="AC165" s="324"/>
      <c r="AD165" s="324"/>
      <c r="AE165" s="324"/>
      <c r="AF165" s="324"/>
      <c r="AG165" s="324"/>
      <c r="AH165" s="324"/>
    </row>
    <row r="166" spans="1:34" ht="20.100000000000001" customHeight="1">
      <c r="A166" s="431">
        <v>7</v>
      </c>
      <c r="B166" s="432" t="s">
        <v>415</v>
      </c>
      <c r="C166" s="436"/>
      <c r="D166" s="325"/>
      <c r="E166" s="325"/>
      <c r="F166" s="325"/>
      <c r="G166" s="325"/>
      <c r="H166" s="325"/>
      <c r="I166" s="325"/>
      <c r="J166" s="325"/>
      <c r="K166" s="325"/>
      <c r="L166" s="325"/>
      <c r="M166" s="325"/>
      <c r="N166" s="325"/>
      <c r="O166" s="325"/>
      <c r="P166" s="325"/>
      <c r="Q166" s="325"/>
      <c r="R166" s="325"/>
      <c r="S166" s="325"/>
      <c r="T166" s="325"/>
      <c r="U166" s="325"/>
      <c r="V166" s="325"/>
      <c r="W166" s="325"/>
      <c r="X166" s="325"/>
      <c r="Y166" s="325"/>
      <c r="Z166" s="325"/>
      <c r="AA166" s="325"/>
      <c r="AB166" s="325"/>
      <c r="AC166" s="325"/>
      <c r="AD166" s="325"/>
      <c r="AE166" s="325"/>
      <c r="AF166" s="325"/>
      <c r="AG166" s="325"/>
      <c r="AH166" s="14"/>
    </row>
    <row r="167" spans="1:34" ht="20.100000000000001" customHeight="1" thickBot="1">
      <c r="A167" s="587" t="s">
        <v>14</v>
      </c>
      <c r="B167" s="582" t="s">
        <v>320</v>
      </c>
      <c r="C167" s="569" t="s">
        <v>184</v>
      </c>
      <c r="D167" s="569"/>
      <c r="E167" s="569"/>
      <c r="F167" s="569"/>
      <c r="G167" s="569"/>
      <c r="H167" s="569"/>
      <c r="I167" s="569"/>
      <c r="J167" s="569"/>
      <c r="K167" s="569"/>
      <c r="L167" s="569"/>
      <c r="M167" s="569"/>
      <c r="N167" s="569"/>
      <c r="O167" s="569"/>
      <c r="P167" s="569"/>
      <c r="Q167" s="569"/>
      <c r="R167" s="569"/>
      <c r="S167" s="569"/>
      <c r="T167" s="569"/>
      <c r="U167" s="569"/>
      <c r="V167" s="569"/>
      <c r="W167" s="569"/>
      <c r="X167" s="569"/>
      <c r="Y167" s="569"/>
      <c r="Z167" s="569"/>
      <c r="AA167" s="569"/>
      <c r="AB167" s="569"/>
      <c r="AC167" s="569"/>
      <c r="AD167" s="569"/>
      <c r="AE167" s="569"/>
      <c r="AF167" s="569"/>
      <c r="AG167" s="569"/>
      <c r="AH167" s="584"/>
    </row>
    <row r="168" spans="1:34" ht="20.100000000000001" customHeight="1">
      <c r="A168" s="588"/>
      <c r="B168" s="583"/>
      <c r="C168" s="192">
        <v>1</v>
      </c>
      <c r="D168" s="192">
        <v>2</v>
      </c>
      <c r="E168" s="192">
        <v>3</v>
      </c>
      <c r="F168" s="192">
        <v>4</v>
      </c>
      <c r="G168" s="192">
        <v>5</v>
      </c>
      <c r="H168" s="192">
        <v>6</v>
      </c>
      <c r="I168" s="192">
        <v>7</v>
      </c>
      <c r="J168" s="192">
        <v>8</v>
      </c>
      <c r="K168" s="192">
        <v>9</v>
      </c>
      <c r="L168" s="192">
        <v>10</v>
      </c>
      <c r="M168" s="192">
        <v>11</v>
      </c>
      <c r="N168" s="192">
        <v>12</v>
      </c>
      <c r="O168" s="192">
        <v>13</v>
      </c>
      <c r="P168" s="192">
        <v>14</v>
      </c>
      <c r="Q168" s="192">
        <v>15</v>
      </c>
      <c r="R168" s="192">
        <v>16</v>
      </c>
      <c r="S168" s="192">
        <v>17</v>
      </c>
      <c r="T168" s="192">
        <v>18</v>
      </c>
      <c r="U168" s="192">
        <v>19</v>
      </c>
      <c r="V168" s="192">
        <v>20</v>
      </c>
      <c r="W168" s="192">
        <v>21</v>
      </c>
      <c r="X168" s="192">
        <v>22</v>
      </c>
      <c r="Y168" s="192">
        <v>23</v>
      </c>
      <c r="Z168" s="192">
        <v>24</v>
      </c>
      <c r="AA168" s="192">
        <v>25</v>
      </c>
      <c r="AB168" s="192">
        <v>26</v>
      </c>
      <c r="AC168" s="192">
        <v>27</v>
      </c>
      <c r="AD168" s="192">
        <v>28</v>
      </c>
      <c r="AE168" s="192">
        <v>29</v>
      </c>
      <c r="AF168" s="192">
        <v>30</v>
      </c>
      <c r="AG168" s="199">
        <v>31</v>
      </c>
      <c r="AH168" s="213" t="s">
        <v>299</v>
      </c>
    </row>
    <row r="169" spans="1:34" ht="35.1" customHeight="1">
      <c r="A169" s="185">
        <v>1</v>
      </c>
      <c r="B169" s="358" t="s">
        <v>365</v>
      </c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  <c r="AB169" s="180"/>
      <c r="AC169" s="180"/>
      <c r="AD169" s="180"/>
      <c r="AE169" s="180"/>
      <c r="AF169" s="180"/>
      <c r="AG169" s="180"/>
      <c r="AH169" s="214">
        <f>SUM(C169:AG169)</f>
        <v>0</v>
      </c>
    </row>
    <row r="170" spans="1:34" ht="35.1" customHeight="1">
      <c r="A170" s="185">
        <v>2</v>
      </c>
      <c r="B170" s="358" t="s">
        <v>366</v>
      </c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180"/>
      <c r="AH170" s="214">
        <f t="shared" ref="AH170:AH177" si="14">SUM(C170:AG170)</f>
        <v>0</v>
      </c>
    </row>
    <row r="171" spans="1:34" ht="35.1" customHeight="1">
      <c r="A171" s="185">
        <v>3</v>
      </c>
      <c r="B171" s="358" t="s">
        <v>367</v>
      </c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  <c r="AA171" s="180"/>
      <c r="AB171" s="180"/>
      <c r="AC171" s="180"/>
      <c r="AD171" s="180"/>
      <c r="AE171" s="180"/>
      <c r="AF171" s="180"/>
      <c r="AG171" s="180"/>
      <c r="AH171" s="214">
        <f t="shared" si="14"/>
        <v>0</v>
      </c>
    </row>
    <row r="172" spans="1:34" ht="35.1" customHeight="1">
      <c r="A172" s="185">
        <v>4</v>
      </c>
      <c r="B172" s="358" t="s">
        <v>368</v>
      </c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  <c r="AB172" s="180"/>
      <c r="AC172" s="180"/>
      <c r="AD172" s="180"/>
      <c r="AE172" s="180"/>
      <c r="AF172" s="180"/>
      <c r="AG172" s="180"/>
      <c r="AH172" s="214">
        <f t="shared" si="14"/>
        <v>0</v>
      </c>
    </row>
    <row r="173" spans="1:34" ht="35.1" customHeight="1">
      <c r="A173" s="185">
        <v>5</v>
      </c>
      <c r="B173" s="358" t="s">
        <v>370</v>
      </c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  <c r="AA173" s="180"/>
      <c r="AB173" s="180"/>
      <c r="AC173" s="180"/>
      <c r="AD173" s="180"/>
      <c r="AE173" s="180"/>
      <c r="AF173" s="180"/>
      <c r="AG173" s="180"/>
      <c r="AH173" s="214">
        <f t="shared" si="14"/>
        <v>0</v>
      </c>
    </row>
    <row r="174" spans="1:34" ht="35.1" customHeight="1">
      <c r="A174" s="185">
        <v>6</v>
      </c>
      <c r="B174" s="358" t="s">
        <v>369</v>
      </c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214">
        <f t="shared" si="14"/>
        <v>0</v>
      </c>
    </row>
    <row r="175" spans="1:34" ht="35.1" customHeight="1">
      <c r="A175" s="185">
        <v>7</v>
      </c>
      <c r="B175" s="359" t="s">
        <v>371</v>
      </c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  <c r="AA175" s="180"/>
      <c r="AB175" s="180"/>
      <c r="AC175" s="180"/>
      <c r="AD175" s="180"/>
      <c r="AE175" s="180"/>
      <c r="AF175" s="180"/>
      <c r="AG175" s="180"/>
      <c r="AH175" s="214">
        <f t="shared" si="14"/>
        <v>0</v>
      </c>
    </row>
    <row r="176" spans="1:34" ht="35.1" customHeight="1">
      <c r="A176" s="185">
        <v>8</v>
      </c>
      <c r="B176" s="359" t="s">
        <v>372</v>
      </c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  <c r="AA176" s="180"/>
      <c r="AB176" s="180"/>
      <c r="AC176" s="180"/>
      <c r="AD176" s="180"/>
      <c r="AE176" s="180"/>
      <c r="AF176" s="180"/>
      <c r="AG176" s="180"/>
      <c r="AH176" s="214">
        <f t="shared" si="14"/>
        <v>0</v>
      </c>
    </row>
    <row r="177" spans="1:34" ht="35.1" customHeight="1" thickBot="1">
      <c r="A177" s="175">
        <v>9</v>
      </c>
      <c r="B177" s="319" t="s">
        <v>373</v>
      </c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81"/>
      <c r="X177" s="181"/>
      <c r="Y177" s="181"/>
      <c r="Z177" s="181"/>
      <c r="AA177" s="181"/>
      <c r="AB177" s="181"/>
      <c r="AC177" s="181"/>
      <c r="AD177" s="181"/>
      <c r="AE177" s="181"/>
      <c r="AF177" s="181"/>
      <c r="AG177" s="181"/>
      <c r="AH177" s="214">
        <f t="shared" si="14"/>
        <v>0</v>
      </c>
    </row>
    <row r="178" spans="1:34" ht="35.1" customHeight="1" thickBot="1">
      <c r="A178" s="526" t="s">
        <v>19</v>
      </c>
      <c r="B178" s="592"/>
      <c r="C178" s="187">
        <f t="shared" ref="C178:AG178" si="15">SUM(C169:C177)</f>
        <v>0</v>
      </c>
      <c r="D178" s="187">
        <f t="shared" si="15"/>
        <v>0</v>
      </c>
      <c r="E178" s="187">
        <f t="shared" si="15"/>
        <v>0</v>
      </c>
      <c r="F178" s="187">
        <f t="shared" si="15"/>
        <v>0</v>
      </c>
      <c r="G178" s="187">
        <f t="shared" si="15"/>
        <v>0</v>
      </c>
      <c r="H178" s="187">
        <f t="shared" si="15"/>
        <v>0</v>
      </c>
      <c r="I178" s="187">
        <f t="shared" si="15"/>
        <v>0</v>
      </c>
      <c r="J178" s="187">
        <f t="shared" si="15"/>
        <v>0</v>
      </c>
      <c r="K178" s="187">
        <f t="shared" si="15"/>
        <v>0</v>
      </c>
      <c r="L178" s="187">
        <f t="shared" si="15"/>
        <v>0</v>
      </c>
      <c r="M178" s="187">
        <f t="shared" si="15"/>
        <v>0</v>
      </c>
      <c r="N178" s="187">
        <f t="shared" si="15"/>
        <v>0</v>
      </c>
      <c r="O178" s="187">
        <f t="shared" si="15"/>
        <v>0</v>
      </c>
      <c r="P178" s="187">
        <f t="shared" si="15"/>
        <v>0</v>
      </c>
      <c r="Q178" s="187">
        <f t="shared" si="15"/>
        <v>0</v>
      </c>
      <c r="R178" s="187">
        <f t="shared" si="15"/>
        <v>0</v>
      </c>
      <c r="S178" s="187">
        <f t="shared" si="15"/>
        <v>0</v>
      </c>
      <c r="T178" s="187">
        <f t="shared" si="15"/>
        <v>0</v>
      </c>
      <c r="U178" s="187">
        <f t="shared" si="15"/>
        <v>0</v>
      </c>
      <c r="V178" s="187">
        <f t="shared" si="15"/>
        <v>0</v>
      </c>
      <c r="W178" s="187">
        <f t="shared" si="15"/>
        <v>0</v>
      </c>
      <c r="X178" s="187">
        <f t="shared" si="15"/>
        <v>0</v>
      </c>
      <c r="Y178" s="187">
        <f t="shared" si="15"/>
        <v>0</v>
      </c>
      <c r="Z178" s="187">
        <f t="shared" si="15"/>
        <v>0</v>
      </c>
      <c r="AA178" s="187">
        <f t="shared" si="15"/>
        <v>0</v>
      </c>
      <c r="AB178" s="187">
        <f t="shared" si="15"/>
        <v>0</v>
      </c>
      <c r="AC178" s="187">
        <f t="shared" si="15"/>
        <v>0</v>
      </c>
      <c r="AD178" s="187">
        <f t="shared" si="15"/>
        <v>0</v>
      </c>
      <c r="AE178" s="187">
        <f t="shared" si="15"/>
        <v>0</v>
      </c>
      <c r="AF178" s="187">
        <f t="shared" si="15"/>
        <v>0</v>
      </c>
      <c r="AG178" s="212">
        <f t="shared" si="15"/>
        <v>0</v>
      </c>
      <c r="AH178" s="216">
        <f>SUM(AH169:AH177)</f>
        <v>0</v>
      </c>
    </row>
    <row r="179" spans="1:34" ht="20.100000000000001" customHeight="1">
      <c r="A179" s="17"/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392"/>
      <c r="W179" s="276"/>
      <c r="X179" s="276"/>
      <c r="Y179" s="276"/>
      <c r="Z179" s="276"/>
      <c r="AA179" s="276"/>
      <c r="AB179" s="276"/>
      <c r="AC179" s="276"/>
      <c r="AD179" s="276"/>
      <c r="AE179" s="168"/>
      <c r="AF179" s="168"/>
      <c r="AG179" s="168"/>
      <c r="AH179" s="17"/>
    </row>
    <row r="180" spans="1:34" ht="20.100000000000001" customHeight="1">
      <c r="A180" s="17"/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577" t="s">
        <v>416</v>
      </c>
      <c r="W180" s="578"/>
      <c r="X180" s="578"/>
      <c r="Y180" s="578"/>
      <c r="Z180" s="578"/>
      <c r="AA180" s="578"/>
      <c r="AB180" s="578"/>
      <c r="AC180" s="578"/>
      <c r="AD180" s="578"/>
      <c r="AE180" s="168"/>
      <c r="AF180" s="168"/>
      <c r="AG180" s="168"/>
      <c r="AH180" s="17"/>
    </row>
    <row r="181" spans="1:34" ht="20.100000000000001" customHeight="1">
      <c r="A181" s="17"/>
      <c r="B181" s="168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586" t="s">
        <v>319</v>
      </c>
      <c r="W181" s="573"/>
      <c r="X181" s="573"/>
      <c r="Y181" s="573"/>
      <c r="Z181" s="573"/>
      <c r="AA181" s="573"/>
      <c r="AB181" s="573"/>
      <c r="AC181" s="573"/>
      <c r="AD181" s="573"/>
      <c r="AE181" s="168"/>
      <c r="AF181" s="168"/>
      <c r="AG181" s="168"/>
      <c r="AH181" s="17"/>
    </row>
    <row r="182" spans="1:34" ht="20.100000000000001" customHeight="1">
      <c r="A182" s="17"/>
      <c r="B182" s="168"/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AE182" s="168"/>
      <c r="AF182" s="168"/>
      <c r="AG182" s="168"/>
      <c r="AH182" s="17"/>
    </row>
    <row r="183" spans="1:34" ht="20.100000000000001" customHeight="1">
      <c r="A183" s="17"/>
      <c r="B183" s="168"/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AE183" s="168"/>
      <c r="AF183" s="168"/>
      <c r="AG183" s="168"/>
      <c r="AH183" s="17"/>
    </row>
    <row r="184" spans="1:34" ht="20.100000000000001" customHeight="1">
      <c r="A184" s="17"/>
      <c r="B184" s="168"/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AE184" s="168"/>
      <c r="AF184" s="168"/>
      <c r="AG184" s="168"/>
      <c r="AH184" s="17"/>
    </row>
    <row r="185" spans="1:34" ht="20.100000000000001" customHeight="1">
      <c r="A185" s="17"/>
      <c r="B185" s="168"/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559" t="s">
        <v>341</v>
      </c>
      <c r="W185" s="559"/>
      <c r="X185" s="559"/>
      <c r="Y185" s="559"/>
      <c r="Z185" s="559"/>
      <c r="AA185" s="559"/>
      <c r="AB185" s="559"/>
      <c r="AC185" s="559"/>
      <c r="AD185" s="559"/>
      <c r="AE185" s="168"/>
      <c r="AF185" s="168"/>
      <c r="AG185" s="168"/>
      <c r="AH185" s="17"/>
    </row>
    <row r="186" spans="1:34" ht="20.100000000000001" customHeight="1">
      <c r="A186" s="17"/>
      <c r="B186" s="168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585" t="s">
        <v>321</v>
      </c>
      <c r="W186" s="585"/>
      <c r="X186" s="585"/>
      <c r="Y186" s="585"/>
      <c r="Z186" s="585"/>
      <c r="AA186" s="585"/>
      <c r="AB186" s="585"/>
      <c r="AC186" s="585"/>
      <c r="AD186" s="585"/>
      <c r="AE186" s="168"/>
      <c r="AF186" s="168"/>
      <c r="AG186" s="168"/>
      <c r="AH186" s="17"/>
    </row>
    <row r="187" spans="1:34" ht="20.100000000000001" customHeight="1">
      <c r="A187" s="17"/>
      <c r="B187" s="168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325"/>
      <c r="W187" s="325"/>
      <c r="X187" s="325"/>
      <c r="Y187" s="325"/>
      <c r="Z187" s="325"/>
      <c r="AA187" s="325"/>
      <c r="AB187" s="325"/>
      <c r="AC187" s="325"/>
      <c r="AD187" s="325"/>
      <c r="AE187" s="168"/>
      <c r="AF187" s="168"/>
      <c r="AG187" s="168"/>
      <c r="AH187" s="17"/>
    </row>
    <row r="188" spans="1:34" ht="20.100000000000001" customHeight="1">
      <c r="A188" s="17"/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325"/>
      <c r="W188" s="325"/>
      <c r="X188" s="325"/>
      <c r="Y188" s="325"/>
      <c r="Z188" s="325"/>
      <c r="AA188" s="325"/>
      <c r="AB188" s="325"/>
      <c r="AC188" s="325"/>
      <c r="AD188" s="325"/>
      <c r="AE188" s="168"/>
      <c r="AF188" s="168"/>
      <c r="AG188" s="168"/>
      <c r="AH188" s="17"/>
    </row>
    <row r="189" spans="1:34" ht="20.100000000000001" customHeight="1">
      <c r="A189" s="17"/>
      <c r="B189" s="168"/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325"/>
      <c r="W189" s="325"/>
      <c r="X189" s="325"/>
      <c r="Y189" s="325"/>
      <c r="Z189" s="325"/>
      <c r="AA189" s="325"/>
      <c r="AB189" s="325"/>
      <c r="AC189" s="325"/>
      <c r="AD189" s="325"/>
      <c r="AE189" s="168"/>
      <c r="AF189" s="168"/>
      <c r="AG189" s="168"/>
      <c r="AH189" s="17"/>
    </row>
    <row r="190" spans="1:34" ht="20.100000000000001" customHeight="1">
      <c r="A190" s="534" t="s">
        <v>327</v>
      </c>
      <c r="B190" s="534"/>
      <c r="C190" s="534"/>
      <c r="D190" s="534"/>
      <c r="E190" s="534"/>
      <c r="F190" s="534"/>
      <c r="G190" s="534"/>
      <c r="H190" s="534"/>
      <c r="I190" s="534"/>
      <c r="J190" s="534"/>
      <c r="K190" s="534"/>
      <c r="L190" s="534"/>
      <c r="M190" s="534"/>
      <c r="N190" s="534"/>
      <c r="O190" s="534"/>
      <c r="P190" s="534"/>
      <c r="Q190" s="534"/>
      <c r="R190" s="534"/>
      <c r="S190" s="534"/>
      <c r="T190" s="534"/>
      <c r="U190" s="534"/>
      <c r="V190" s="534"/>
      <c r="W190" s="534"/>
      <c r="X190" s="534"/>
      <c r="Y190" s="534"/>
      <c r="Z190" s="534"/>
      <c r="AA190" s="534"/>
      <c r="AB190" s="534"/>
      <c r="AC190" s="534"/>
      <c r="AD190" s="534"/>
      <c r="AE190" s="534"/>
      <c r="AF190" s="534"/>
      <c r="AG190" s="534"/>
      <c r="AH190" s="534"/>
    </row>
    <row r="191" spans="1:34" ht="20.100000000000001" customHeight="1">
      <c r="A191" s="589" t="s">
        <v>339</v>
      </c>
      <c r="B191" s="589"/>
      <c r="C191" s="589"/>
      <c r="D191" s="589"/>
      <c r="E191" s="589"/>
      <c r="F191" s="589"/>
      <c r="G191" s="589"/>
      <c r="H191" s="589"/>
      <c r="I191" s="589"/>
      <c r="J191" s="589"/>
      <c r="K191" s="589"/>
      <c r="L191" s="589"/>
      <c r="M191" s="589"/>
      <c r="N191" s="589"/>
      <c r="O191" s="589"/>
      <c r="P191" s="589"/>
      <c r="Q191" s="589"/>
      <c r="R191" s="589"/>
      <c r="S191" s="589"/>
      <c r="T191" s="589"/>
      <c r="U191" s="589"/>
      <c r="V191" s="589"/>
      <c r="W191" s="589"/>
      <c r="X191" s="589"/>
      <c r="Y191" s="589"/>
      <c r="Z191" s="589"/>
      <c r="AA191" s="589"/>
      <c r="AB191" s="589"/>
      <c r="AC191" s="589"/>
      <c r="AD191" s="589"/>
      <c r="AE191" s="589"/>
      <c r="AF191" s="589"/>
      <c r="AG191" s="589"/>
      <c r="AH191" s="589"/>
    </row>
    <row r="192" spans="1:34" ht="20.100000000000001" customHeight="1">
      <c r="A192" s="324"/>
      <c r="B192" s="324"/>
      <c r="C192" s="324"/>
      <c r="D192" s="324"/>
      <c r="E192" s="324"/>
      <c r="F192" s="324"/>
      <c r="G192" s="324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  <c r="T192" s="324"/>
      <c r="U192" s="324"/>
      <c r="V192" s="324"/>
      <c r="W192" s="324"/>
      <c r="X192" s="324"/>
      <c r="Y192" s="324"/>
      <c r="Z192" s="324"/>
      <c r="AA192" s="324"/>
      <c r="AB192" s="324"/>
      <c r="AC192" s="324"/>
      <c r="AD192" s="324"/>
      <c r="AE192" s="324"/>
      <c r="AF192" s="324"/>
      <c r="AG192" s="324"/>
      <c r="AH192" s="324"/>
    </row>
    <row r="193" spans="1:34" ht="20.100000000000001" customHeight="1">
      <c r="A193" s="431">
        <v>8</v>
      </c>
      <c r="B193" s="432" t="s">
        <v>417</v>
      </c>
      <c r="C193" s="433"/>
      <c r="D193" s="325"/>
      <c r="E193" s="325"/>
      <c r="F193" s="325"/>
      <c r="G193" s="325"/>
      <c r="H193" s="325"/>
      <c r="I193" s="325"/>
      <c r="J193" s="325"/>
      <c r="K193" s="325"/>
      <c r="L193" s="325"/>
      <c r="M193" s="325"/>
      <c r="N193" s="325"/>
      <c r="O193" s="325"/>
      <c r="P193" s="325"/>
      <c r="Q193" s="325"/>
      <c r="R193" s="325"/>
      <c r="S193" s="325"/>
      <c r="T193" s="325"/>
      <c r="U193" s="325"/>
      <c r="V193" s="325"/>
      <c r="W193" s="325"/>
      <c r="X193" s="325"/>
      <c r="Y193" s="325"/>
      <c r="Z193" s="325"/>
      <c r="AA193" s="325"/>
      <c r="AB193" s="325"/>
      <c r="AC193" s="325"/>
      <c r="AD193" s="325"/>
      <c r="AE193" s="325"/>
      <c r="AF193" s="325"/>
      <c r="AG193" s="325"/>
      <c r="AH193" s="14"/>
    </row>
    <row r="194" spans="1:34" ht="20.100000000000001" customHeight="1" thickBot="1">
      <c r="A194" s="587" t="s">
        <v>14</v>
      </c>
      <c r="B194" s="582" t="s">
        <v>320</v>
      </c>
      <c r="C194" s="569" t="s">
        <v>184</v>
      </c>
      <c r="D194" s="569"/>
      <c r="E194" s="569"/>
      <c r="F194" s="569"/>
      <c r="G194" s="569"/>
      <c r="H194" s="569"/>
      <c r="I194" s="569"/>
      <c r="J194" s="569"/>
      <c r="K194" s="569"/>
      <c r="L194" s="569"/>
      <c r="M194" s="569"/>
      <c r="N194" s="569"/>
      <c r="O194" s="569"/>
      <c r="P194" s="569"/>
      <c r="Q194" s="569"/>
      <c r="R194" s="569"/>
      <c r="S194" s="569"/>
      <c r="T194" s="569"/>
      <c r="U194" s="569"/>
      <c r="V194" s="569"/>
      <c r="W194" s="569"/>
      <c r="X194" s="569"/>
      <c r="Y194" s="569"/>
      <c r="Z194" s="569"/>
      <c r="AA194" s="569"/>
      <c r="AB194" s="569"/>
      <c r="AC194" s="569"/>
      <c r="AD194" s="569"/>
      <c r="AE194" s="569"/>
      <c r="AF194" s="569"/>
      <c r="AG194" s="569"/>
      <c r="AH194" s="584"/>
    </row>
    <row r="195" spans="1:34" ht="20.100000000000001" customHeight="1">
      <c r="A195" s="588"/>
      <c r="B195" s="583"/>
      <c r="C195" s="192">
        <v>1</v>
      </c>
      <c r="D195" s="192">
        <v>2</v>
      </c>
      <c r="E195" s="192">
        <v>3</v>
      </c>
      <c r="F195" s="192">
        <v>4</v>
      </c>
      <c r="G195" s="192">
        <v>5</v>
      </c>
      <c r="H195" s="192">
        <v>6</v>
      </c>
      <c r="I195" s="192">
        <v>7</v>
      </c>
      <c r="J195" s="192">
        <v>8</v>
      </c>
      <c r="K195" s="192">
        <v>9</v>
      </c>
      <c r="L195" s="192">
        <v>10</v>
      </c>
      <c r="M195" s="192">
        <v>11</v>
      </c>
      <c r="N195" s="192">
        <v>12</v>
      </c>
      <c r="O195" s="192">
        <v>13</v>
      </c>
      <c r="P195" s="192">
        <v>14</v>
      </c>
      <c r="Q195" s="192">
        <v>15</v>
      </c>
      <c r="R195" s="192">
        <v>16</v>
      </c>
      <c r="S195" s="192">
        <v>17</v>
      </c>
      <c r="T195" s="192">
        <v>18</v>
      </c>
      <c r="U195" s="192">
        <v>19</v>
      </c>
      <c r="V195" s="192">
        <v>20</v>
      </c>
      <c r="W195" s="192">
        <v>21</v>
      </c>
      <c r="X195" s="192">
        <v>22</v>
      </c>
      <c r="Y195" s="192">
        <v>23</v>
      </c>
      <c r="Z195" s="192">
        <v>24</v>
      </c>
      <c r="AA195" s="192">
        <v>25</v>
      </c>
      <c r="AB195" s="192">
        <v>26</v>
      </c>
      <c r="AC195" s="192">
        <v>27</v>
      </c>
      <c r="AD195" s="192">
        <v>28</v>
      </c>
      <c r="AE195" s="192">
        <v>29</v>
      </c>
      <c r="AF195" s="192">
        <v>30</v>
      </c>
      <c r="AG195" s="199">
        <v>31</v>
      </c>
      <c r="AH195" s="213" t="s">
        <v>299</v>
      </c>
    </row>
    <row r="196" spans="1:34" ht="35.1" customHeight="1">
      <c r="A196" s="185">
        <v>1</v>
      </c>
      <c r="B196" s="358" t="s">
        <v>365</v>
      </c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  <c r="AA196" s="180"/>
      <c r="AB196" s="180"/>
      <c r="AC196" s="180"/>
      <c r="AD196" s="180"/>
      <c r="AE196" s="180"/>
      <c r="AF196" s="180"/>
      <c r="AG196" s="180"/>
      <c r="AH196" s="214">
        <f>SUM(C196:AG196)</f>
        <v>0</v>
      </c>
    </row>
    <row r="197" spans="1:34" ht="35.1" customHeight="1">
      <c r="A197" s="185">
        <v>2</v>
      </c>
      <c r="B197" s="358" t="s">
        <v>366</v>
      </c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  <c r="AA197" s="180"/>
      <c r="AB197" s="180"/>
      <c r="AC197" s="180"/>
      <c r="AD197" s="180"/>
      <c r="AE197" s="180"/>
      <c r="AF197" s="180"/>
      <c r="AG197" s="180"/>
      <c r="AH197" s="214">
        <f t="shared" ref="AH197:AH204" si="16">SUM(C197:AG197)</f>
        <v>0</v>
      </c>
    </row>
    <row r="198" spans="1:34" ht="35.1" customHeight="1">
      <c r="A198" s="185">
        <v>3</v>
      </c>
      <c r="B198" s="358" t="s">
        <v>367</v>
      </c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  <c r="AA198" s="180"/>
      <c r="AB198" s="180"/>
      <c r="AC198" s="180"/>
      <c r="AD198" s="180"/>
      <c r="AE198" s="180"/>
      <c r="AF198" s="180"/>
      <c r="AG198" s="180"/>
      <c r="AH198" s="214">
        <f t="shared" si="16"/>
        <v>0</v>
      </c>
    </row>
    <row r="199" spans="1:34" ht="35.1" customHeight="1">
      <c r="A199" s="185">
        <v>4</v>
      </c>
      <c r="B199" s="358" t="s">
        <v>368</v>
      </c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  <c r="AF199" s="180"/>
      <c r="AG199" s="180"/>
      <c r="AH199" s="214">
        <f t="shared" si="16"/>
        <v>0</v>
      </c>
    </row>
    <row r="200" spans="1:34" ht="35.1" customHeight="1">
      <c r="A200" s="185">
        <v>5</v>
      </c>
      <c r="B200" s="358" t="s">
        <v>370</v>
      </c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  <c r="AA200" s="180"/>
      <c r="AB200" s="180"/>
      <c r="AC200" s="180"/>
      <c r="AD200" s="180"/>
      <c r="AE200" s="180"/>
      <c r="AF200" s="180"/>
      <c r="AG200" s="180"/>
      <c r="AH200" s="214">
        <f t="shared" si="16"/>
        <v>0</v>
      </c>
    </row>
    <row r="201" spans="1:34" ht="35.1" customHeight="1">
      <c r="A201" s="185">
        <v>6</v>
      </c>
      <c r="B201" s="358" t="s">
        <v>369</v>
      </c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  <c r="AA201" s="180"/>
      <c r="AB201" s="180"/>
      <c r="AC201" s="180"/>
      <c r="AD201" s="180"/>
      <c r="AE201" s="180"/>
      <c r="AF201" s="180"/>
      <c r="AG201" s="180"/>
      <c r="AH201" s="214">
        <f t="shared" si="16"/>
        <v>0</v>
      </c>
    </row>
    <row r="202" spans="1:34" ht="35.1" customHeight="1">
      <c r="A202" s="185">
        <v>7</v>
      </c>
      <c r="B202" s="359" t="s">
        <v>371</v>
      </c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  <c r="AA202" s="180"/>
      <c r="AB202" s="180"/>
      <c r="AC202" s="180"/>
      <c r="AD202" s="180"/>
      <c r="AE202" s="180"/>
      <c r="AF202" s="180"/>
      <c r="AG202" s="180"/>
      <c r="AH202" s="214">
        <f t="shared" si="16"/>
        <v>0</v>
      </c>
    </row>
    <row r="203" spans="1:34" ht="35.1" customHeight="1">
      <c r="A203" s="185">
        <v>8</v>
      </c>
      <c r="B203" s="359" t="s">
        <v>372</v>
      </c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  <c r="AA203" s="180"/>
      <c r="AB203" s="180"/>
      <c r="AC203" s="180"/>
      <c r="AD203" s="180"/>
      <c r="AE203" s="180"/>
      <c r="AF203" s="180"/>
      <c r="AG203" s="180"/>
      <c r="AH203" s="214">
        <f t="shared" si="16"/>
        <v>0</v>
      </c>
    </row>
    <row r="204" spans="1:34" ht="35.1" customHeight="1" thickBot="1">
      <c r="A204" s="175">
        <v>9</v>
      </c>
      <c r="B204" s="319" t="s">
        <v>373</v>
      </c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181"/>
      <c r="Y204" s="181"/>
      <c r="Z204" s="181"/>
      <c r="AA204" s="181"/>
      <c r="AB204" s="181"/>
      <c r="AC204" s="181"/>
      <c r="AD204" s="181"/>
      <c r="AE204" s="181"/>
      <c r="AF204" s="181"/>
      <c r="AG204" s="181"/>
      <c r="AH204" s="214">
        <f t="shared" si="16"/>
        <v>0</v>
      </c>
    </row>
    <row r="205" spans="1:34" ht="35.1" customHeight="1" thickBot="1">
      <c r="A205" s="526" t="s">
        <v>19</v>
      </c>
      <c r="B205" s="592"/>
      <c r="C205" s="187">
        <f t="shared" ref="C205:AG205" si="17">SUM(C196:C204)</f>
        <v>0</v>
      </c>
      <c r="D205" s="187">
        <f t="shared" si="17"/>
        <v>0</v>
      </c>
      <c r="E205" s="187">
        <f t="shared" si="17"/>
        <v>0</v>
      </c>
      <c r="F205" s="187">
        <f t="shared" si="17"/>
        <v>0</v>
      </c>
      <c r="G205" s="187">
        <f t="shared" si="17"/>
        <v>0</v>
      </c>
      <c r="H205" s="187">
        <f t="shared" si="17"/>
        <v>0</v>
      </c>
      <c r="I205" s="187">
        <f t="shared" si="17"/>
        <v>0</v>
      </c>
      <c r="J205" s="187">
        <f t="shared" si="17"/>
        <v>0</v>
      </c>
      <c r="K205" s="187">
        <f t="shared" si="17"/>
        <v>0</v>
      </c>
      <c r="L205" s="187">
        <f t="shared" si="17"/>
        <v>0</v>
      </c>
      <c r="M205" s="187">
        <f t="shared" si="17"/>
        <v>0</v>
      </c>
      <c r="N205" s="187">
        <f t="shared" si="17"/>
        <v>0</v>
      </c>
      <c r="O205" s="187">
        <f t="shared" si="17"/>
        <v>0</v>
      </c>
      <c r="P205" s="187">
        <f t="shared" si="17"/>
        <v>0</v>
      </c>
      <c r="Q205" s="187">
        <f t="shared" si="17"/>
        <v>0</v>
      </c>
      <c r="R205" s="187">
        <f t="shared" si="17"/>
        <v>0</v>
      </c>
      <c r="S205" s="187">
        <f t="shared" si="17"/>
        <v>0</v>
      </c>
      <c r="T205" s="187">
        <f t="shared" si="17"/>
        <v>0</v>
      </c>
      <c r="U205" s="187">
        <f t="shared" si="17"/>
        <v>0</v>
      </c>
      <c r="V205" s="187">
        <f t="shared" si="17"/>
        <v>0</v>
      </c>
      <c r="W205" s="187">
        <f t="shared" si="17"/>
        <v>0</v>
      </c>
      <c r="X205" s="187">
        <f t="shared" si="17"/>
        <v>0</v>
      </c>
      <c r="Y205" s="187">
        <f t="shared" si="17"/>
        <v>0</v>
      </c>
      <c r="Z205" s="187">
        <f t="shared" si="17"/>
        <v>0</v>
      </c>
      <c r="AA205" s="187">
        <f t="shared" si="17"/>
        <v>0</v>
      </c>
      <c r="AB205" s="187">
        <f t="shared" si="17"/>
        <v>0</v>
      </c>
      <c r="AC205" s="187">
        <f t="shared" si="17"/>
        <v>0</v>
      </c>
      <c r="AD205" s="187">
        <f t="shared" si="17"/>
        <v>0</v>
      </c>
      <c r="AE205" s="187">
        <f t="shared" si="17"/>
        <v>0</v>
      </c>
      <c r="AF205" s="187">
        <f t="shared" si="17"/>
        <v>0</v>
      </c>
      <c r="AG205" s="212">
        <f t="shared" si="17"/>
        <v>0</v>
      </c>
      <c r="AH205" s="216">
        <f>SUM(AH196:AH204)</f>
        <v>0</v>
      </c>
    </row>
    <row r="206" spans="1:34" ht="20.100000000000001" customHeight="1">
      <c r="A206" s="17"/>
      <c r="B206" s="168"/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392"/>
      <c r="W206" s="276"/>
      <c r="X206" s="276"/>
      <c r="Y206" s="276"/>
      <c r="Z206" s="276"/>
      <c r="AA206" s="276"/>
      <c r="AB206" s="276"/>
      <c r="AC206" s="276"/>
      <c r="AD206" s="276"/>
      <c r="AE206" s="168"/>
      <c r="AF206" s="168"/>
      <c r="AG206" s="168"/>
      <c r="AH206" s="17"/>
    </row>
    <row r="207" spans="1:34" ht="20.100000000000001" customHeight="1">
      <c r="A207" s="17"/>
      <c r="B207" s="168"/>
      <c r="C207" s="168"/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577" t="s">
        <v>418</v>
      </c>
      <c r="W207" s="578"/>
      <c r="X207" s="578"/>
      <c r="Y207" s="578"/>
      <c r="Z207" s="578"/>
      <c r="AA207" s="578"/>
      <c r="AB207" s="578"/>
      <c r="AC207" s="578"/>
      <c r="AD207" s="578"/>
      <c r="AE207" s="168"/>
      <c r="AF207" s="168"/>
      <c r="AG207" s="168"/>
      <c r="AH207" s="17"/>
    </row>
    <row r="208" spans="1:34" ht="20.100000000000001" customHeight="1">
      <c r="A208" s="17"/>
      <c r="B208" s="168"/>
      <c r="C208" s="168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586" t="s">
        <v>319</v>
      </c>
      <c r="W208" s="573"/>
      <c r="X208" s="573"/>
      <c r="Y208" s="573"/>
      <c r="Z208" s="573"/>
      <c r="AA208" s="573"/>
      <c r="AB208" s="573"/>
      <c r="AC208" s="573"/>
      <c r="AD208" s="573"/>
      <c r="AE208" s="168"/>
      <c r="AF208" s="168"/>
      <c r="AG208" s="168"/>
      <c r="AH208" s="17"/>
    </row>
    <row r="209" spans="1:34" ht="20.100000000000001" customHeight="1">
      <c r="A209" s="17"/>
      <c r="B209" s="168"/>
      <c r="C209" s="168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AE209" s="168"/>
      <c r="AF209" s="168"/>
      <c r="AG209" s="168"/>
      <c r="AH209" s="17"/>
    </row>
    <row r="210" spans="1:34" ht="20.100000000000001" customHeight="1">
      <c r="A210" s="17"/>
      <c r="B210" s="168"/>
      <c r="C210" s="168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AE210" s="168"/>
      <c r="AF210" s="168"/>
      <c r="AG210" s="168"/>
      <c r="AH210" s="17"/>
    </row>
    <row r="211" spans="1:34" ht="20.100000000000001" customHeight="1">
      <c r="A211" s="17"/>
      <c r="B211" s="168"/>
      <c r="C211" s="168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AE211" s="168"/>
      <c r="AF211" s="168"/>
      <c r="AG211" s="168"/>
      <c r="AH211" s="17"/>
    </row>
    <row r="212" spans="1:34" ht="20.100000000000001" customHeight="1">
      <c r="A212" s="17"/>
      <c r="B212" s="168"/>
      <c r="C212" s="168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559" t="s">
        <v>341</v>
      </c>
      <c r="W212" s="559"/>
      <c r="X212" s="559"/>
      <c r="Y212" s="559"/>
      <c r="Z212" s="559"/>
      <c r="AA212" s="559"/>
      <c r="AB212" s="559"/>
      <c r="AC212" s="559"/>
      <c r="AD212" s="559"/>
      <c r="AE212" s="168"/>
      <c r="AF212" s="168"/>
      <c r="AG212" s="168"/>
      <c r="AH212" s="17"/>
    </row>
    <row r="213" spans="1:34" ht="20.100000000000001" customHeight="1">
      <c r="A213" s="17"/>
      <c r="B213" s="168"/>
      <c r="C213" s="168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585" t="s">
        <v>321</v>
      </c>
      <c r="W213" s="585"/>
      <c r="X213" s="585"/>
      <c r="Y213" s="585"/>
      <c r="Z213" s="585"/>
      <c r="AA213" s="585"/>
      <c r="AB213" s="585"/>
      <c r="AC213" s="585"/>
      <c r="AD213" s="585"/>
      <c r="AE213" s="168"/>
      <c r="AF213" s="168"/>
      <c r="AG213" s="168"/>
      <c r="AH213" s="17"/>
    </row>
    <row r="214" spans="1:34" ht="20.100000000000001" customHeight="1">
      <c r="A214" s="17"/>
      <c r="B214" s="168"/>
      <c r="C214" s="168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325"/>
      <c r="W214" s="325"/>
      <c r="X214" s="325"/>
      <c r="Y214" s="325"/>
      <c r="Z214" s="325"/>
      <c r="AA214" s="325"/>
      <c r="AB214" s="325"/>
      <c r="AC214" s="325"/>
      <c r="AD214" s="325"/>
      <c r="AE214" s="168"/>
      <c r="AF214" s="168"/>
      <c r="AG214" s="168"/>
      <c r="AH214" s="17"/>
    </row>
    <row r="215" spans="1:34" ht="20.100000000000001" customHeight="1">
      <c r="A215" s="17"/>
      <c r="B215" s="168"/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325"/>
      <c r="W215" s="325"/>
      <c r="X215" s="325"/>
      <c r="Y215" s="325"/>
      <c r="Z215" s="325"/>
      <c r="AA215" s="325"/>
      <c r="AB215" s="325"/>
      <c r="AC215" s="325"/>
      <c r="AD215" s="325"/>
      <c r="AE215" s="168"/>
      <c r="AF215" s="168"/>
      <c r="AG215" s="168"/>
      <c r="AH215" s="17"/>
    </row>
    <row r="216" spans="1:34" ht="20.100000000000001" customHeight="1">
      <c r="A216" s="17"/>
      <c r="B216" s="168"/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325"/>
      <c r="W216" s="325"/>
      <c r="X216" s="325"/>
      <c r="Y216" s="325"/>
      <c r="Z216" s="325"/>
      <c r="AA216" s="325"/>
      <c r="AB216" s="325"/>
      <c r="AC216" s="325"/>
      <c r="AD216" s="325"/>
      <c r="AE216" s="168"/>
      <c r="AF216" s="168"/>
      <c r="AG216" s="168"/>
      <c r="AH216" s="17"/>
    </row>
    <row r="217" spans="1:34" ht="20.100000000000001" customHeight="1">
      <c r="A217" s="534" t="s">
        <v>327</v>
      </c>
      <c r="B217" s="534"/>
      <c r="C217" s="534"/>
      <c r="D217" s="534"/>
      <c r="E217" s="534"/>
      <c r="F217" s="534"/>
      <c r="G217" s="534"/>
      <c r="H217" s="534"/>
      <c r="I217" s="534"/>
      <c r="J217" s="534"/>
      <c r="K217" s="534"/>
      <c r="L217" s="534"/>
      <c r="M217" s="534"/>
      <c r="N217" s="534"/>
      <c r="O217" s="534"/>
      <c r="P217" s="534"/>
      <c r="Q217" s="534"/>
      <c r="R217" s="534"/>
      <c r="S217" s="534"/>
      <c r="T217" s="534"/>
      <c r="U217" s="534"/>
      <c r="V217" s="534"/>
      <c r="W217" s="534"/>
      <c r="X217" s="534"/>
      <c r="Y217" s="534"/>
      <c r="Z217" s="534"/>
      <c r="AA217" s="534"/>
      <c r="AB217" s="534"/>
      <c r="AC217" s="534"/>
      <c r="AD217" s="534"/>
      <c r="AE217" s="534"/>
      <c r="AF217" s="534"/>
      <c r="AG217" s="534"/>
      <c r="AH217" s="534"/>
    </row>
    <row r="218" spans="1:34" ht="20.100000000000001" customHeight="1">
      <c r="A218" s="589" t="s">
        <v>339</v>
      </c>
      <c r="B218" s="589"/>
      <c r="C218" s="589"/>
      <c r="D218" s="589"/>
      <c r="E218" s="589"/>
      <c r="F218" s="589"/>
      <c r="G218" s="589"/>
      <c r="H218" s="589"/>
      <c r="I218" s="589"/>
      <c r="J218" s="589"/>
      <c r="K218" s="589"/>
      <c r="L218" s="589"/>
      <c r="M218" s="589"/>
      <c r="N218" s="589"/>
      <c r="O218" s="589"/>
      <c r="P218" s="589"/>
      <c r="Q218" s="589"/>
      <c r="R218" s="589"/>
      <c r="S218" s="589"/>
      <c r="T218" s="589"/>
      <c r="U218" s="589"/>
      <c r="V218" s="589"/>
      <c r="W218" s="589"/>
      <c r="X218" s="589"/>
      <c r="Y218" s="589"/>
      <c r="Z218" s="589"/>
      <c r="AA218" s="589"/>
      <c r="AB218" s="589"/>
      <c r="AC218" s="589"/>
      <c r="AD218" s="589"/>
      <c r="AE218" s="589"/>
      <c r="AF218" s="589"/>
      <c r="AG218" s="589"/>
      <c r="AH218" s="589"/>
    </row>
    <row r="219" spans="1:34" ht="20.100000000000001" customHeight="1">
      <c r="A219" s="324"/>
      <c r="B219" s="324"/>
      <c r="C219" s="324"/>
      <c r="D219" s="324"/>
      <c r="E219" s="324"/>
      <c r="F219" s="324"/>
      <c r="G219" s="324"/>
      <c r="H219" s="324"/>
      <c r="I219" s="324"/>
      <c r="J219" s="324"/>
      <c r="K219" s="324"/>
      <c r="L219" s="324"/>
      <c r="M219" s="324"/>
      <c r="N219" s="324"/>
      <c r="O219" s="324"/>
      <c r="P219" s="324"/>
      <c r="Q219" s="324"/>
      <c r="R219" s="324"/>
      <c r="S219" s="324"/>
      <c r="T219" s="324"/>
      <c r="U219" s="324"/>
      <c r="V219" s="324"/>
      <c r="W219" s="324"/>
      <c r="X219" s="324"/>
      <c r="Y219" s="324"/>
      <c r="Z219" s="324"/>
      <c r="AA219" s="324"/>
      <c r="AB219" s="324"/>
      <c r="AC219" s="324"/>
      <c r="AD219" s="324"/>
      <c r="AE219" s="324"/>
      <c r="AF219" s="324"/>
      <c r="AG219" s="324"/>
      <c r="AH219" s="324"/>
    </row>
    <row r="220" spans="1:34" ht="20.100000000000001" customHeight="1">
      <c r="A220" s="431">
        <v>9</v>
      </c>
      <c r="B220" s="432" t="s">
        <v>419</v>
      </c>
      <c r="C220" s="352"/>
      <c r="D220" s="325"/>
      <c r="E220" s="325"/>
      <c r="F220" s="325"/>
      <c r="G220" s="325"/>
      <c r="H220" s="325"/>
      <c r="I220" s="325"/>
      <c r="J220" s="325"/>
      <c r="K220" s="325"/>
      <c r="L220" s="325"/>
      <c r="M220" s="325"/>
      <c r="N220" s="325"/>
      <c r="O220" s="325"/>
      <c r="P220" s="325"/>
      <c r="Q220" s="325"/>
      <c r="R220" s="325"/>
      <c r="S220" s="325"/>
      <c r="T220" s="325"/>
      <c r="U220" s="325"/>
      <c r="V220" s="325"/>
      <c r="W220" s="325"/>
      <c r="X220" s="325"/>
      <c r="Y220" s="325"/>
      <c r="Z220" s="325"/>
      <c r="AA220" s="325"/>
      <c r="AB220" s="325"/>
      <c r="AC220" s="325"/>
      <c r="AD220" s="325"/>
      <c r="AE220" s="325"/>
      <c r="AF220" s="325"/>
      <c r="AG220" s="325"/>
      <c r="AH220" s="14"/>
    </row>
    <row r="221" spans="1:34" ht="20.100000000000001" customHeight="1" thickBot="1">
      <c r="A221" s="587" t="s">
        <v>14</v>
      </c>
      <c r="B221" s="582" t="s">
        <v>320</v>
      </c>
      <c r="C221" s="569" t="s">
        <v>184</v>
      </c>
      <c r="D221" s="569"/>
      <c r="E221" s="569"/>
      <c r="F221" s="569"/>
      <c r="G221" s="569"/>
      <c r="H221" s="569"/>
      <c r="I221" s="569"/>
      <c r="J221" s="569"/>
      <c r="K221" s="569"/>
      <c r="L221" s="569"/>
      <c r="M221" s="569"/>
      <c r="N221" s="569"/>
      <c r="O221" s="569"/>
      <c r="P221" s="569"/>
      <c r="Q221" s="569"/>
      <c r="R221" s="569"/>
      <c r="S221" s="569"/>
      <c r="T221" s="569"/>
      <c r="U221" s="569"/>
      <c r="V221" s="569"/>
      <c r="W221" s="569"/>
      <c r="X221" s="569"/>
      <c r="Y221" s="569"/>
      <c r="Z221" s="569"/>
      <c r="AA221" s="569"/>
      <c r="AB221" s="569"/>
      <c r="AC221" s="569"/>
      <c r="AD221" s="569"/>
      <c r="AE221" s="569"/>
      <c r="AF221" s="569"/>
      <c r="AG221" s="569"/>
      <c r="AH221" s="584"/>
    </row>
    <row r="222" spans="1:34" ht="20.100000000000001" customHeight="1">
      <c r="A222" s="588"/>
      <c r="B222" s="583"/>
      <c r="C222" s="192">
        <v>1</v>
      </c>
      <c r="D222" s="192">
        <v>2</v>
      </c>
      <c r="E222" s="192">
        <v>3</v>
      </c>
      <c r="F222" s="192">
        <v>4</v>
      </c>
      <c r="G222" s="192">
        <v>5</v>
      </c>
      <c r="H222" s="192">
        <v>6</v>
      </c>
      <c r="I222" s="192">
        <v>7</v>
      </c>
      <c r="J222" s="192">
        <v>8</v>
      </c>
      <c r="K222" s="192">
        <v>9</v>
      </c>
      <c r="L222" s="192">
        <v>10</v>
      </c>
      <c r="M222" s="192">
        <v>11</v>
      </c>
      <c r="N222" s="192">
        <v>12</v>
      </c>
      <c r="O222" s="192">
        <v>13</v>
      </c>
      <c r="P222" s="192">
        <v>14</v>
      </c>
      <c r="Q222" s="192">
        <v>15</v>
      </c>
      <c r="R222" s="192">
        <v>16</v>
      </c>
      <c r="S222" s="192">
        <v>17</v>
      </c>
      <c r="T222" s="192">
        <v>18</v>
      </c>
      <c r="U222" s="192">
        <v>19</v>
      </c>
      <c r="V222" s="192">
        <v>20</v>
      </c>
      <c r="W222" s="192">
        <v>21</v>
      </c>
      <c r="X222" s="192">
        <v>22</v>
      </c>
      <c r="Y222" s="192">
        <v>23</v>
      </c>
      <c r="Z222" s="192">
        <v>24</v>
      </c>
      <c r="AA222" s="192">
        <v>25</v>
      </c>
      <c r="AB222" s="192">
        <v>26</v>
      </c>
      <c r="AC222" s="192">
        <v>27</v>
      </c>
      <c r="AD222" s="192">
        <v>28</v>
      </c>
      <c r="AE222" s="192">
        <v>29</v>
      </c>
      <c r="AF222" s="192">
        <v>30</v>
      </c>
      <c r="AG222" s="199">
        <v>31</v>
      </c>
      <c r="AH222" s="213" t="s">
        <v>299</v>
      </c>
    </row>
    <row r="223" spans="1:34" ht="35.1" customHeight="1">
      <c r="A223" s="185">
        <v>1</v>
      </c>
      <c r="B223" s="358" t="s">
        <v>365</v>
      </c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  <c r="AA223" s="180"/>
      <c r="AB223" s="180"/>
      <c r="AC223" s="180"/>
      <c r="AD223" s="180"/>
      <c r="AE223" s="180"/>
      <c r="AF223" s="180"/>
      <c r="AG223" s="180"/>
      <c r="AH223" s="214">
        <f>SUM(C223:AG223)</f>
        <v>0</v>
      </c>
    </row>
    <row r="224" spans="1:34" ht="35.1" customHeight="1">
      <c r="A224" s="185">
        <v>2</v>
      </c>
      <c r="B224" s="358" t="s">
        <v>366</v>
      </c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  <c r="AA224" s="180"/>
      <c r="AB224" s="180"/>
      <c r="AC224" s="180"/>
      <c r="AD224" s="180"/>
      <c r="AE224" s="180"/>
      <c r="AF224" s="180"/>
      <c r="AG224" s="180"/>
      <c r="AH224" s="214">
        <f>SUM(C224:AG224)</f>
        <v>0</v>
      </c>
    </row>
    <row r="225" spans="1:34" ht="35.1" customHeight="1">
      <c r="A225" s="185">
        <v>3</v>
      </c>
      <c r="B225" s="358" t="s">
        <v>367</v>
      </c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  <c r="AA225" s="180"/>
      <c r="AB225" s="180"/>
      <c r="AC225" s="180"/>
      <c r="AD225" s="180"/>
      <c r="AE225" s="180"/>
      <c r="AF225" s="180"/>
      <c r="AG225" s="180"/>
      <c r="AH225" s="214">
        <f>SUM(C225:AG225)</f>
        <v>0</v>
      </c>
    </row>
    <row r="226" spans="1:34" ht="35.1" customHeight="1">
      <c r="A226" s="185">
        <v>4</v>
      </c>
      <c r="B226" s="358" t="s">
        <v>368</v>
      </c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  <c r="AA226" s="180"/>
      <c r="AB226" s="180"/>
      <c r="AC226" s="180"/>
      <c r="AD226" s="180"/>
      <c r="AE226" s="180"/>
      <c r="AF226" s="180"/>
      <c r="AG226" s="180"/>
      <c r="AH226" s="214">
        <f t="shared" ref="AH226:AH231" si="18">SUM(C226:AG226)</f>
        <v>0</v>
      </c>
    </row>
    <row r="227" spans="1:34" ht="35.1" customHeight="1">
      <c r="A227" s="185">
        <v>5</v>
      </c>
      <c r="B227" s="358" t="s">
        <v>370</v>
      </c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  <c r="AA227" s="180"/>
      <c r="AB227" s="180"/>
      <c r="AC227" s="180"/>
      <c r="AD227" s="180"/>
      <c r="AE227" s="180"/>
      <c r="AF227" s="180"/>
      <c r="AG227" s="180"/>
      <c r="AH227" s="214">
        <f t="shared" si="18"/>
        <v>0</v>
      </c>
    </row>
    <row r="228" spans="1:34" ht="35.1" customHeight="1">
      <c r="A228" s="185">
        <v>6</v>
      </c>
      <c r="B228" s="358" t="s">
        <v>369</v>
      </c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  <c r="AA228" s="180"/>
      <c r="AB228" s="180"/>
      <c r="AC228" s="180"/>
      <c r="AD228" s="180"/>
      <c r="AE228" s="180"/>
      <c r="AF228" s="180"/>
      <c r="AG228" s="180"/>
      <c r="AH228" s="214">
        <f t="shared" si="18"/>
        <v>0</v>
      </c>
    </row>
    <row r="229" spans="1:34" ht="35.1" customHeight="1">
      <c r="A229" s="185">
        <v>7</v>
      </c>
      <c r="B229" s="359" t="s">
        <v>371</v>
      </c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  <c r="AA229" s="180"/>
      <c r="AB229" s="180"/>
      <c r="AC229" s="180"/>
      <c r="AD229" s="180"/>
      <c r="AE229" s="180"/>
      <c r="AF229" s="180"/>
      <c r="AG229" s="180"/>
      <c r="AH229" s="214">
        <f t="shared" si="18"/>
        <v>0</v>
      </c>
    </row>
    <row r="230" spans="1:34" ht="35.1" customHeight="1">
      <c r="A230" s="185">
        <v>8</v>
      </c>
      <c r="B230" s="359" t="s">
        <v>372</v>
      </c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  <c r="AA230" s="180"/>
      <c r="AB230" s="180"/>
      <c r="AC230" s="180"/>
      <c r="AD230" s="180"/>
      <c r="AE230" s="180"/>
      <c r="AF230" s="180"/>
      <c r="AG230" s="180"/>
      <c r="AH230" s="214">
        <f t="shared" si="18"/>
        <v>0</v>
      </c>
    </row>
    <row r="231" spans="1:34" ht="35.1" customHeight="1" thickBot="1">
      <c r="A231" s="175">
        <v>9</v>
      </c>
      <c r="B231" s="319" t="s">
        <v>373</v>
      </c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  <c r="R231" s="181"/>
      <c r="S231" s="181"/>
      <c r="T231" s="181"/>
      <c r="U231" s="181"/>
      <c r="V231" s="181"/>
      <c r="W231" s="181"/>
      <c r="X231" s="181"/>
      <c r="Y231" s="181"/>
      <c r="Z231" s="181"/>
      <c r="AA231" s="181"/>
      <c r="AB231" s="181"/>
      <c r="AC231" s="181"/>
      <c r="AD231" s="181"/>
      <c r="AE231" s="181"/>
      <c r="AF231" s="181"/>
      <c r="AG231" s="181"/>
      <c r="AH231" s="215">
        <f t="shared" si="18"/>
        <v>0</v>
      </c>
    </row>
    <row r="232" spans="1:34" ht="35.1" customHeight="1" thickBot="1">
      <c r="A232" s="526" t="s">
        <v>19</v>
      </c>
      <c r="B232" s="592"/>
      <c r="C232" s="187">
        <f t="shared" ref="C232:AH232" si="19">SUM(C223:C231)</f>
        <v>0</v>
      </c>
      <c r="D232" s="187">
        <f t="shared" si="19"/>
        <v>0</v>
      </c>
      <c r="E232" s="187">
        <f t="shared" si="19"/>
        <v>0</v>
      </c>
      <c r="F232" s="187">
        <f t="shared" si="19"/>
        <v>0</v>
      </c>
      <c r="G232" s="187">
        <f>SUM(G223:G231)</f>
        <v>0</v>
      </c>
      <c r="H232" s="187">
        <f t="shared" si="19"/>
        <v>0</v>
      </c>
      <c r="I232" s="187">
        <f t="shared" si="19"/>
        <v>0</v>
      </c>
      <c r="J232" s="187">
        <f t="shared" si="19"/>
        <v>0</v>
      </c>
      <c r="K232" s="187">
        <f t="shared" si="19"/>
        <v>0</v>
      </c>
      <c r="L232" s="187">
        <f t="shared" si="19"/>
        <v>0</v>
      </c>
      <c r="M232" s="187">
        <f t="shared" si="19"/>
        <v>0</v>
      </c>
      <c r="N232" s="187">
        <f t="shared" si="19"/>
        <v>0</v>
      </c>
      <c r="O232" s="187">
        <f t="shared" si="19"/>
        <v>0</v>
      </c>
      <c r="P232" s="187">
        <f t="shared" si="19"/>
        <v>0</v>
      </c>
      <c r="Q232" s="187">
        <f t="shared" si="19"/>
        <v>0</v>
      </c>
      <c r="R232" s="187">
        <f t="shared" si="19"/>
        <v>0</v>
      </c>
      <c r="S232" s="187">
        <f t="shared" si="19"/>
        <v>0</v>
      </c>
      <c r="T232" s="187">
        <f t="shared" si="19"/>
        <v>0</v>
      </c>
      <c r="U232" s="187">
        <f t="shared" si="19"/>
        <v>0</v>
      </c>
      <c r="V232" s="187">
        <f t="shared" si="19"/>
        <v>0</v>
      </c>
      <c r="W232" s="187">
        <f t="shared" si="19"/>
        <v>0</v>
      </c>
      <c r="X232" s="187">
        <f t="shared" si="19"/>
        <v>0</v>
      </c>
      <c r="Y232" s="187">
        <f t="shared" si="19"/>
        <v>0</v>
      </c>
      <c r="Z232" s="187">
        <f t="shared" si="19"/>
        <v>0</v>
      </c>
      <c r="AA232" s="187">
        <f t="shared" si="19"/>
        <v>0</v>
      </c>
      <c r="AB232" s="187">
        <f t="shared" si="19"/>
        <v>0</v>
      </c>
      <c r="AC232" s="187">
        <f t="shared" si="19"/>
        <v>0</v>
      </c>
      <c r="AD232" s="187">
        <f t="shared" si="19"/>
        <v>0</v>
      </c>
      <c r="AE232" s="187">
        <f t="shared" si="19"/>
        <v>0</v>
      </c>
      <c r="AF232" s="187">
        <f t="shared" si="19"/>
        <v>0</v>
      </c>
      <c r="AG232" s="212">
        <f t="shared" si="19"/>
        <v>0</v>
      </c>
      <c r="AH232" s="216">
        <f t="shared" si="19"/>
        <v>0</v>
      </c>
    </row>
    <row r="233" spans="1:34" ht="20.100000000000001" customHeight="1">
      <c r="A233" s="17"/>
      <c r="B233" s="168"/>
      <c r="C233" s="168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392"/>
      <c r="W233" s="276"/>
      <c r="X233" s="276"/>
      <c r="Y233" s="276"/>
      <c r="Z233" s="276"/>
      <c r="AA233" s="276"/>
      <c r="AB233" s="276"/>
      <c r="AC233" s="276"/>
      <c r="AD233" s="276"/>
      <c r="AE233" s="168"/>
      <c r="AF233" s="168"/>
      <c r="AG233" s="168"/>
      <c r="AH233" s="17"/>
    </row>
    <row r="234" spans="1:34" ht="20.100000000000001" customHeight="1">
      <c r="A234" s="17"/>
      <c r="B234" s="168"/>
      <c r="C234" s="168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577" t="s">
        <v>420</v>
      </c>
      <c r="W234" s="578"/>
      <c r="X234" s="578"/>
      <c r="Y234" s="578"/>
      <c r="Z234" s="578"/>
      <c r="AA234" s="578"/>
      <c r="AB234" s="578"/>
      <c r="AC234" s="578"/>
      <c r="AD234" s="578"/>
      <c r="AE234" s="168"/>
      <c r="AF234" s="168"/>
      <c r="AG234" s="168"/>
      <c r="AH234" s="17"/>
    </row>
    <row r="235" spans="1:34" ht="20.100000000000001" customHeight="1">
      <c r="A235" s="17"/>
      <c r="B235" s="168"/>
      <c r="C235" s="168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586" t="s">
        <v>319</v>
      </c>
      <c r="W235" s="573"/>
      <c r="X235" s="573"/>
      <c r="Y235" s="573"/>
      <c r="Z235" s="573"/>
      <c r="AA235" s="573"/>
      <c r="AB235" s="573"/>
      <c r="AC235" s="573"/>
      <c r="AD235" s="573"/>
      <c r="AE235" s="168"/>
      <c r="AF235" s="168"/>
      <c r="AG235" s="168"/>
      <c r="AH235" s="17"/>
    </row>
    <row r="236" spans="1:34" ht="20.100000000000001" customHeight="1">
      <c r="A236" s="17"/>
      <c r="B236" s="168"/>
      <c r="C236" s="168"/>
      <c r="D236" s="168"/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AE236" s="168"/>
      <c r="AF236" s="168"/>
      <c r="AG236" s="168"/>
      <c r="AH236" s="17"/>
    </row>
    <row r="237" spans="1:34" ht="20.100000000000001" customHeight="1">
      <c r="A237" s="17"/>
      <c r="B237" s="168"/>
      <c r="C237" s="168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AE237" s="168"/>
      <c r="AF237" s="168"/>
      <c r="AG237" s="168"/>
      <c r="AH237" s="17"/>
    </row>
    <row r="238" spans="1:34" ht="20.100000000000001" customHeight="1">
      <c r="A238" s="17"/>
      <c r="B238" s="168"/>
      <c r="C238" s="168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8"/>
      <c r="U238" s="168"/>
      <c r="AE238" s="168"/>
      <c r="AF238" s="168"/>
      <c r="AG238" s="168"/>
      <c r="AH238" s="17"/>
    </row>
    <row r="239" spans="1:34" ht="20.100000000000001" customHeight="1">
      <c r="A239" s="17"/>
      <c r="B239" s="168"/>
      <c r="C239" s="168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559" t="s">
        <v>341</v>
      </c>
      <c r="W239" s="559"/>
      <c r="X239" s="559"/>
      <c r="Y239" s="559"/>
      <c r="Z239" s="559"/>
      <c r="AA239" s="559"/>
      <c r="AB239" s="559"/>
      <c r="AC239" s="559"/>
      <c r="AD239" s="559"/>
      <c r="AE239" s="168"/>
      <c r="AF239" s="168"/>
      <c r="AG239" s="168"/>
      <c r="AH239" s="17"/>
    </row>
    <row r="240" spans="1:34" ht="20.100000000000001" customHeight="1">
      <c r="A240" s="17"/>
      <c r="B240" s="168"/>
      <c r="C240" s="168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585" t="s">
        <v>321</v>
      </c>
      <c r="W240" s="585"/>
      <c r="X240" s="585"/>
      <c r="Y240" s="585"/>
      <c r="Z240" s="585"/>
      <c r="AA240" s="585"/>
      <c r="AB240" s="585"/>
      <c r="AC240" s="585"/>
      <c r="AD240" s="585"/>
      <c r="AE240" s="168"/>
      <c r="AF240" s="168"/>
      <c r="AG240" s="168"/>
      <c r="AH240" s="17"/>
    </row>
    <row r="241" spans="1:34" ht="20.100000000000001" customHeight="1">
      <c r="A241" s="17"/>
      <c r="B241" s="168"/>
      <c r="C241" s="168"/>
      <c r="D241" s="168"/>
      <c r="E241" s="168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325"/>
      <c r="W241" s="325"/>
      <c r="X241" s="325"/>
      <c r="Y241" s="325"/>
      <c r="Z241" s="325"/>
      <c r="AA241" s="325"/>
      <c r="AB241" s="325"/>
      <c r="AC241" s="325"/>
      <c r="AD241" s="325"/>
      <c r="AE241" s="168"/>
      <c r="AF241" s="168"/>
      <c r="AG241" s="168"/>
      <c r="AH241" s="17"/>
    </row>
    <row r="242" spans="1:34" ht="20.100000000000001" customHeight="1">
      <c r="A242" s="17"/>
      <c r="B242" s="168"/>
      <c r="C242" s="168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325"/>
      <c r="W242" s="325"/>
      <c r="X242" s="325"/>
      <c r="Y242" s="325"/>
      <c r="Z242" s="325"/>
      <c r="AA242" s="325"/>
      <c r="AB242" s="325"/>
      <c r="AC242" s="325"/>
      <c r="AD242" s="325"/>
      <c r="AE242" s="168"/>
      <c r="AF242" s="168"/>
      <c r="AG242" s="168"/>
      <c r="AH242" s="17"/>
    </row>
    <row r="243" spans="1:34" ht="20.100000000000001" customHeight="1">
      <c r="A243" s="17"/>
      <c r="B243" s="168"/>
      <c r="C243" s="168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325"/>
      <c r="W243" s="325"/>
      <c r="X243" s="325"/>
      <c r="Y243" s="325"/>
      <c r="Z243" s="325"/>
      <c r="AA243" s="325"/>
      <c r="AB243" s="325"/>
      <c r="AC243" s="325"/>
      <c r="AD243" s="325"/>
      <c r="AE243" s="168"/>
      <c r="AF243" s="168"/>
      <c r="AG243" s="168"/>
      <c r="AH243" s="17"/>
    </row>
    <row r="244" spans="1:34" ht="20.100000000000001" customHeight="1">
      <c r="A244" s="534" t="s">
        <v>327</v>
      </c>
      <c r="B244" s="534"/>
      <c r="C244" s="534"/>
      <c r="D244" s="534"/>
      <c r="E244" s="534"/>
      <c r="F244" s="534"/>
      <c r="G244" s="534"/>
      <c r="H244" s="534"/>
      <c r="I244" s="534"/>
      <c r="J244" s="534"/>
      <c r="K244" s="534"/>
      <c r="L244" s="534"/>
      <c r="M244" s="534"/>
      <c r="N244" s="534"/>
      <c r="O244" s="534"/>
      <c r="P244" s="534"/>
      <c r="Q244" s="534"/>
      <c r="R244" s="534"/>
      <c r="S244" s="534"/>
      <c r="T244" s="534"/>
      <c r="U244" s="534"/>
      <c r="V244" s="534"/>
      <c r="W244" s="534"/>
      <c r="X244" s="534"/>
      <c r="Y244" s="534"/>
      <c r="Z244" s="534"/>
      <c r="AA244" s="534"/>
      <c r="AB244" s="534"/>
      <c r="AC244" s="534"/>
      <c r="AD244" s="534"/>
      <c r="AE244" s="534"/>
      <c r="AF244" s="534"/>
      <c r="AG244" s="534"/>
      <c r="AH244" s="534"/>
    </row>
    <row r="245" spans="1:34" ht="20.100000000000001" customHeight="1">
      <c r="A245" s="589" t="s">
        <v>339</v>
      </c>
      <c r="B245" s="589"/>
      <c r="C245" s="589"/>
      <c r="D245" s="589"/>
      <c r="E245" s="589"/>
      <c r="F245" s="589"/>
      <c r="G245" s="589"/>
      <c r="H245" s="589"/>
      <c r="I245" s="589"/>
      <c r="J245" s="589"/>
      <c r="K245" s="589"/>
      <c r="L245" s="589"/>
      <c r="M245" s="589"/>
      <c r="N245" s="589"/>
      <c r="O245" s="589"/>
      <c r="P245" s="589"/>
      <c r="Q245" s="589"/>
      <c r="R245" s="589"/>
      <c r="S245" s="589"/>
      <c r="T245" s="589"/>
      <c r="U245" s="589"/>
      <c r="V245" s="589"/>
      <c r="W245" s="589"/>
      <c r="X245" s="589"/>
      <c r="Y245" s="589"/>
      <c r="Z245" s="589"/>
      <c r="AA245" s="589"/>
      <c r="AB245" s="589"/>
      <c r="AC245" s="589"/>
      <c r="AD245" s="589"/>
      <c r="AE245" s="589"/>
      <c r="AF245" s="589"/>
      <c r="AG245" s="589"/>
      <c r="AH245" s="589"/>
    </row>
    <row r="246" spans="1:34" ht="20.100000000000001" customHeight="1">
      <c r="A246" s="324"/>
      <c r="B246" s="324"/>
      <c r="C246" s="324"/>
      <c r="D246" s="324"/>
      <c r="E246" s="324"/>
      <c r="F246" s="324"/>
      <c r="G246" s="324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4"/>
      <c r="T246" s="324"/>
      <c r="U246" s="324"/>
      <c r="V246" s="324"/>
      <c r="W246" s="324"/>
      <c r="X246" s="324"/>
      <c r="Y246" s="324"/>
      <c r="Z246" s="324"/>
      <c r="AA246" s="324"/>
      <c r="AB246" s="324"/>
      <c r="AC246" s="324"/>
      <c r="AD246" s="324"/>
      <c r="AE246" s="324"/>
      <c r="AF246" s="324"/>
      <c r="AG246" s="324"/>
      <c r="AH246" s="324"/>
    </row>
    <row r="247" spans="1:34" ht="20.100000000000001" customHeight="1">
      <c r="A247" s="431">
        <v>10</v>
      </c>
      <c r="B247" s="432" t="s">
        <v>421</v>
      </c>
      <c r="C247" s="352"/>
      <c r="D247" s="352"/>
      <c r="E247" s="325"/>
      <c r="F247" s="325"/>
      <c r="G247" s="325"/>
      <c r="H247" s="325"/>
      <c r="I247" s="325"/>
      <c r="J247" s="325"/>
      <c r="K247" s="325"/>
      <c r="L247" s="325"/>
      <c r="M247" s="325"/>
      <c r="N247" s="325"/>
      <c r="O247" s="325"/>
      <c r="P247" s="325"/>
      <c r="Q247" s="325"/>
      <c r="R247" s="325"/>
      <c r="S247" s="325"/>
      <c r="T247" s="325"/>
      <c r="U247" s="325"/>
      <c r="V247" s="325"/>
      <c r="W247" s="325"/>
      <c r="X247" s="325"/>
      <c r="Y247" s="325"/>
      <c r="Z247" s="325"/>
      <c r="AA247" s="325"/>
      <c r="AB247" s="325"/>
      <c r="AC247" s="325"/>
      <c r="AD247" s="325"/>
      <c r="AE247" s="325"/>
      <c r="AF247" s="325"/>
      <c r="AG247" s="325"/>
      <c r="AH247" s="14"/>
    </row>
    <row r="248" spans="1:34" ht="20.100000000000001" customHeight="1" thickBot="1">
      <c r="A248" s="587" t="s">
        <v>14</v>
      </c>
      <c r="B248" s="582" t="s">
        <v>320</v>
      </c>
      <c r="C248" s="569" t="s">
        <v>184</v>
      </c>
      <c r="D248" s="569"/>
      <c r="E248" s="569"/>
      <c r="F248" s="569"/>
      <c r="G248" s="569"/>
      <c r="H248" s="569"/>
      <c r="I248" s="569"/>
      <c r="J248" s="569"/>
      <c r="K248" s="569"/>
      <c r="L248" s="569"/>
      <c r="M248" s="569"/>
      <c r="N248" s="569"/>
      <c r="O248" s="569"/>
      <c r="P248" s="569"/>
      <c r="Q248" s="569"/>
      <c r="R248" s="569"/>
      <c r="S248" s="569"/>
      <c r="T248" s="569"/>
      <c r="U248" s="569"/>
      <c r="V248" s="569"/>
      <c r="W248" s="569"/>
      <c r="X248" s="569"/>
      <c r="Y248" s="569"/>
      <c r="Z248" s="569"/>
      <c r="AA248" s="569"/>
      <c r="AB248" s="569"/>
      <c r="AC248" s="569"/>
      <c r="AD248" s="569"/>
      <c r="AE248" s="569"/>
      <c r="AF248" s="569"/>
      <c r="AG248" s="569"/>
      <c r="AH248" s="584"/>
    </row>
    <row r="249" spans="1:34" ht="20.100000000000001" customHeight="1">
      <c r="A249" s="588"/>
      <c r="B249" s="583"/>
      <c r="C249" s="192">
        <v>1</v>
      </c>
      <c r="D249" s="192">
        <v>2</v>
      </c>
      <c r="E249" s="192">
        <v>3</v>
      </c>
      <c r="F249" s="192">
        <v>4</v>
      </c>
      <c r="G249" s="192">
        <v>5</v>
      </c>
      <c r="H249" s="192">
        <v>6</v>
      </c>
      <c r="I249" s="192">
        <v>7</v>
      </c>
      <c r="J249" s="192">
        <v>8</v>
      </c>
      <c r="K249" s="192">
        <v>9</v>
      </c>
      <c r="L249" s="192">
        <v>10</v>
      </c>
      <c r="M249" s="192">
        <v>11</v>
      </c>
      <c r="N249" s="192">
        <v>12</v>
      </c>
      <c r="O249" s="192">
        <v>13</v>
      </c>
      <c r="P249" s="192">
        <v>14</v>
      </c>
      <c r="Q249" s="192">
        <v>15</v>
      </c>
      <c r="R249" s="192">
        <v>16</v>
      </c>
      <c r="S249" s="192">
        <v>17</v>
      </c>
      <c r="T249" s="192">
        <v>18</v>
      </c>
      <c r="U249" s="192">
        <v>19</v>
      </c>
      <c r="V249" s="192">
        <v>20</v>
      </c>
      <c r="W249" s="192">
        <v>21</v>
      </c>
      <c r="X249" s="192">
        <v>22</v>
      </c>
      <c r="Y249" s="192">
        <v>23</v>
      </c>
      <c r="Z249" s="192">
        <v>24</v>
      </c>
      <c r="AA249" s="192">
        <v>25</v>
      </c>
      <c r="AB249" s="192">
        <v>26</v>
      </c>
      <c r="AC249" s="192">
        <v>27</v>
      </c>
      <c r="AD249" s="192">
        <v>28</v>
      </c>
      <c r="AE249" s="192">
        <v>29</v>
      </c>
      <c r="AF249" s="192">
        <v>30</v>
      </c>
      <c r="AG249" s="199">
        <v>31</v>
      </c>
      <c r="AH249" s="213" t="s">
        <v>299</v>
      </c>
    </row>
    <row r="250" spans="1:34" ht="35.1" customHeight="1">
      <c r="A250" s="185">
        <v>1</v>
      </c>
      <c r="B250" s="358" t="s">
        <v>365</v>
      </c>
      <c r="C250" s="180"/>
      <c r="D250" s="180"/>
      <c r="E250" s="180"/>
      <c r="F250" s="180"/>
      <c r="G250" s="180"/>
      <c r="H250" s="180"/>
      <c r="I250" s="180"/>
      <c r="J250" s="180"/>
      <c r="K250" s="180"/>
      <c r="L250" s="180"/>
      <c r="M250" s="180"/>
      <c r="N250" s="180"/>
      <c r="O250" s="180"/>
      <c r="P250" s="180"/>
      <c r="Q250" s="180"/>
      <c r="R250" s="180"/>
      <c r="S250" s="180"/>
      <c r="T250" s="180"/>
      <c r="U250" s="180"/>
      <c r="V250" s="180"/>
      <c r="W250" s="180"/>
      <c r="X250" s="180"/>
      <c r="Y250" s="180"/>
      <c r="Z250" s="180"/>
      <c r="AA250" s="180"/>
      <c r="AB250" s="180"/>
      <c r="AC250" s="180"/>
      <c r="AD250" s="180"/>
      <c r="AE250" s="180"/>
      <c r="AF250" s="180"/>
      <c r="AG250" s="180"/>
      <c r="AH250" s="214">
        <f>SUM(C250:AG250)</f>
        <v>0</v>
      </c>
    </row>
    <row r="251" spans="1:34" ht="35.1" customHeight="1">
      <c r="A251" s="185">
        <v>2</v>
      </c>
      <c r="B251" s="358" t="s">
        <v>366</v>
      </c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  <c r="AA251" s="180"/>
      <c r="AB251" s="180"/>
      <c r="AC251" s="180"/>
      <c r="AD251" s="180"/>
      <c r="AE251" s="180"/>
      <c r="AF251" s="180"/>
      <c r="AG251" s="180"/>
      <c r="AH251" s="214">
        <f>SUM(C251:AG251)</f>
        <v>0</v>
      </c>
    </row>
    <row r="252" spans="1:34" ht="35.1" customHeight="1">
      <c r="A252" s="185">
        <v>3</v>
      </c>
      <c r="B252" s="358" t="s">
        <v>367</v>
      </c>
      <c r="C252" s="180"/>
      <c r="D252" s="180"/>
      <c r="E252" s="180"/>
      <c r="F252" s="180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  <c r="AA252" s="180"/>
      <c r="AB252" s="180"/>
      <c r="AC252" s="180"/>
      <c r="AD252" s="180"/>
      <c r="AE252" s="180"/>
      <c r="AF252" s="180"/>
      <c r="AG252" s="180"/>
      <c r="AH252" s="214">
        <f>SUM(C252:AG252)</f>
        <v>0</v>
      </c>
    </row>
    <row r="253" spans="1:34" ht="35.1" customHeight="1">
      <c r="A253" s="185">
        <v>4</v>
      </c>
      <c r="B253" s="358" t="s">
        <v>368</v>
      </c>
      <c r="C253" s="180"/>
      <c r="D253" s="180"/>
      <c r="E253" s="180"/>
      <c r="F253" s="180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80"/>
      <c r="Z253" s="180"/>
      <c r="AA253" s="180"/>
      <c r="AB253" s="180"/>
      <c r="AC253" s="180"/>
      <c r="AD253" s="180"/>
      <c r="AE253" s="180"/>
      <c r="AF253" s="180"/>
      <c r="AG253" s="180"/>
      <c r="AH253" s="214">
        <f t="shared" ref="AH253:AH258" si="20">SUM(C253:AG253)</f>
        <v>0</v>
      </c>
    </row>
    <row r="254" spans="1:34" ht="35.1" customHeight="1">
      <c r="A254" s="185">
        <v>5</v>
      </c>
      <c r="B254" s="358" t="s">
        <v>370</v>
      </c>
      <c r="C254" s="180"/>
      <c r="D254" s="180"/>
      <c r="E254" s="180"/>
      <c r="F254" s="180"/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80"/>
      <c r="Z254" s="180"/>
      <c r="AA254" s="180"/>
      <c r="AB254" s="180"/>
      <c r="AC254" s="180"/>
      <c r="AD254" s="180"/>
      <c r="AE254" s="180"/>
      <c r="AF254" s="180"/>
      <c r="AG254" s="180"/>
      <c r="AH254" s="214">
        <f t="shared" si="20"/>
        <v>0</v>
      </c>
    </row>
    <row r="255" spans="1:34" ht="35.1" customHeight="1">
      <c r="A255" s="185">
        <v>6</v>
      </c>
      <c r="B255" s="358" t="s">
        <v>369</v>
      </c>
      <c r="C255" s="180"/>
      <c r="D255" s="180"/>
      <c r="E255" s="180"/>
      <c r="F255" s="180"/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80"/>
      <c r="Z255" s="180"/>
      <c r="AA255" s="180"/>
      <c r="AB255" s="180"/>
      <c r="AC255" s="180"/>
      <c r="AD255" s="180"/>
      <c r="AE255" s="180"/>
      <c r="AF255" s="180"/>
      <c r="AG255" s="180"/>
      <c r="AH255" s="214">
        <f t="shared" si="20"/>
        <v>0</v>
      </c>
    </row>
    <row r="256" spans="1:34" ht="35.1" customHeight="1">
      <c r="A256" s="185">
        <v>7</v>
      </c>
      <c r="B256" s="359" t="s">
        <v>371</v>
      </c>
      <c r="C256" s="180"/>
      <c r="D256" s="180"/>
      <c r="E256" s="180"/>
      <c r="F256" s="180"/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  <c r="U256" s="180"/>
      <c r="V256" s="180"/>
      <c r="W256" s="180"/>
      <c r="X256" s="180"/>
      <c r="Y256" s="180"/>
      <c r="Z256" s="180"/>
      <c r="AA256" s="180"/>
      <c r="AB256" s="180"/>
      <c r="AC256" s="180"/>
      <c r="AD256" s="180"/>
      <c r="AE256" s="180"/>
      <c r="AF256" s="180"/>
      <c r="AG256" s="180"/>
      <c r="AH256" s="214">
        <f t="shared" si="20"/>
        <v>0</v>
      </c>
    </row>
    <row r="257" spans="1:34" ht="35.1" customHeight="1">
      <c r="A257" s="185">
        <v>8</v>
      </c>
      <c r="B257" s="359" t="s">
        <v>372</v>
      </c>
      <c r="C257" s="180"/>
      <c r="D257" s="180"/>
      <c r="E257" s="180"/>
      <c r="F257" s="180"/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  <c r="U257" s="180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180"/>
      <c r="AH257" s="214">
        <f t="shared" si="20"/>
        <v>0</v>
      </c>
    </row>
    <row r="258" spans="1:34" ht="35.1" customHeight="1" thickBot="1">
      <c r="A258" s="175">
        <v>9</v>
      </c>
      <c r="B258" s="319" t="s">
        <v>373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1"/>
      <c r="P258" s="181"/>
      <c r="Q258" s="181"/>
      <c r="R258" s="181"/>
      <c r="S258" s="181"/>
      <c r="T258" s="181"/>
      <c r="U258" s="181"/>
      <c r="V258" s="181"/>
      <c r="W258" s="181"/>
      <c r="X258" s="181"/>
      <c r="Y258" s="181"/>
      <c r="Z258" s="181"/>
      <c r="AA258" s="181"/>
      <c r="AB258" s="181"/>
      <c r="AC258" s="181"/>
      <c r="AD258" s="181"/>
      <c r="AE258" s="181"/>
      <c r="AF258" s="181"/>
      <c r="AG258" s="181"/>
      <c r="AH258" s="215">
        <f t="shared" si="20"/>
        <v>0</v>
      </c>
    </row>
    <row r="259" spans="1:34" ht="35.1" customHeight="1" thickBot="1">
      <c r="A259" s="526" t="s">
        <v>19</v>
      </c>
      <c r="B259" s="592"/>
      <c r="C259" s="187">
        <f t="shared" ref="C259:AH259" si="21">SUM(C250:C258)</f>
        <v>0</v>
      </c>
      <c r="D259" s="187">
        <f t="shared" si="21"/>
        <v>0</v>
      </c>
      <c r="E259" s="187">
        <f t="shared" si="21"/>
        <v>0</v>
      </c>
      <c r="F259" s="187">
        <f t="shared" si="21"/>
        <v>0</v>
      </c>
      <c r="G259" s="187">
        <f t="shared" si="21"/>
        <v>0</v>
      </c>
      <c r="H259" s="187">
        <f t="shared" si="21"/>
        <v>0</v>
      </c>
      <c r="I259" s="187">
        <f t="shared" si="21"/>
        <v>0</v>
      </c>
      <c r="J259" s="187">
        <f t="shared" si="21"/>
        <v>0</v>
      </c>
      <c r="K259" s="187">
        <f t="shared" si="21"/>
        <v>0</v>
      </c>
      <c r="L259" s="187">
        <f t="shared" si="21"/>
        <v>0</v>
      </c>
      <c r="M259" s="187">
        <f t="shared" si="21"/>
        <v>0</v>
      </c>
      <c r="N259" s="187">
        <f t="shared" si="21"/>
        <v>0</v>
      </c>
      <c r="O259" s="187">
        <f t="shared" si="21"/>
        <v>0</v>
      </c>
      <c r="P259" s="187">
        <f t="shared" si="21"/>
        <v>0</v>
      </c>
      <c r="Q259" s="187">
        <f t="shared" si="21"/>
        <v>0</v>
      </c>
      <c r="R259" s="187">
        <f t="shared" si="21"/>
        <v>0</v>
      </c>
      <c r="S259" s="187">
        <f t="shared" si="21"/>
        <v>0</v>
      </c>
      <c r="T259" s="187">
        <f t="shared" si="21"/>
        <v>0</v>
      </c>
      <c r="U259" s="187">
        <f t="shared" si="21"/>
        <v>0</v>
      </c>
      <c r="V259" s="187">
        <f t="shared" si="21"/>
        <v>0</v>
      </c>
      <c r="W259" s="187">
        <f t="shared" si="21"/>
        <v>0</v>
      </c>
      <c r="X259" s="187">
        <f t="shared" si="21"/>
        <v>0</v>
      </c>
      <c r="Y259" s="187">
        <f t="shared" si="21"/>
        <v>0</v>
      </c>
      <c r="Z259" s="187">
        <f t="shared" si="21"/>
        <v>0</v>
      </c>
      <c r="AA259" s="187">
        <f t="shared" si="21"/>
        <v>0</v>
      </c>
      <c r="AB259" s="187">
        <f t="shared" si="21"/>
        <v>0</v>
      </c>
      <c r="AC259" s="187">
        <f t="shared" si="21"/>
        <v>0</v>
      </c>
      <c r="AD259" s="187">
        <f t="shared" si="21"/>
        <v>0</v>
      </c>
      <c r="AE259" s="187">
        <f t="shared" si="21"/>
        <v>0</v>
      </c>
      <c r="AF259" s="187">
        <f t="shared" si="21"/>
        <v>0</v>
      </c>
      <c r="AG259" s="212">
        <f>SUM(AG250:AG258)</f>
        <v>0</v>
      </c>
      <c r="AH259" s="216">
        <f t="shared" si="21"/>
        <v>0</v>
      </c>
    </row>
    <row r="260" spans="1:34" ht="20.100000000000001" customHeight="1">
      <c r="A260" s="17"/>
      <c r="B260" s="168"/>
      <c r="C260" s="168"/>
      <c r="D260" s="168"/>
      <c r="E260" s="168"/>
      <c r="F260" s="168"/>
      <c r="G260" s="168"/>
      <c r="H260" s="168"/>
      <c r="I260" s="578"/>
      <c r="J260" s="578"/>
      <c r="K260" s="578"/>
      <c r="L260" s="578"/>
      <c r="M260" s="578"/>
      <c r="N260" s="578"/>
      <c r="O260" s="578"/>
      <c r="P260" s="578"/>
      <c r="Q260" s="578"/>
      <c r="R260" s="168"/>
      <c r="S260" s="168"/>
      <c r="T260" s="168"/>
      <c r="V260" s="392"/>
      <c r="W260" s="276"/>
      <c r="X260" s="276"/>
      <c r="Y260" s="276"/>
      <c r="Z260" s="276"/>
      <c r="AA260" s="276"/>
      <c r="AB260" s="276"/>
      <c r="AC260" s="276"/>
      <c r="AD260" s="276"/>
      <c r="AE260" s="168"/>
      <c r="AF260" s="168"/>
      <c r="AG260" s="168"/>
      <c r="AH260" s="17"/>
    </row>
    <row r="261" spans="1:34" ht="20.100000000000001" customHeight="1">
      <c r="A261" s="17"/>
      <c r="B261" s="168"/>
      <c r="C261" s="168"/>
      <c r="D261" s="168"/>
      <c r="E261" s="168"/>
      <c r="F261" s="168"/>
      <c r="G261" s="168"/>
      <c r="H261" s="168"/>
      <c r="I261" s="326"/>
      <c r="J261" s="326"/>
      <c r="K261" s="326"/>
      <c r="L261" s="326"/>
      <c r="M261" s="326"/>
      <c r="N261" s="326"/>
      <c r="O261" s="326"/>
      <c r="P261" s="326"/>
      <c r="Q261" s="326"/>
      <c r="R261" s="168"/>
      <c r="S261" s="168"/>
      <c r="T261" s="168"/>
      <c r="V261" s="577" t="s">
        <v>422</v>
      </c>
      <c r="W261" s="578"/>
      <c r="X261" s="578"/>
      <c r="Y261" s="578"/>
      <c r="Z261" s="578"/>
      <c r="AA261" s="578"/>
      <c r="AB261" s="578"/>
      <c r="AC261" s="578"/>
      <c r="AD261" s="578"/>
      <c r="AE261" s="168"/>
      <c r="AF261" s="168"/>
      <c r="AG261" s="168"/>
      <c r="AH261" s="17"/>
    </row>
    <row r="262" spans="1:34" ht="20.100000000000001" customHeight="1">
      <c r="A262" s="17"/>
      <c r="B262" s="168"/>
      <c r="C262" s="168"/>
      <c r="D262" s="168"/>
      <c r="E262" s="168"/>
      <c r="F262" s="168"/>
      <c r="G262" s="168"/>
      <c r="H262" s="168"/>
      <c r="I262" s="579"/>
      <c r="J262" s="579"/>
      <c r="K262" s="579"/>
      <c r="L262" s="579"/>
      <c r="M262" s="579"/>
      <c r="N262" s="579"/>
      <c r="O262" s="579"/>
      <c r="P262" s="579"/>
      <c r="Q262" s="579"/>
      <c r="R262" s="168"/>
      <c r="S262" s="168"/>
      <c r="T262" s="168"/>
      <c r="U262" s="168"/>
      <c r="V262" s="586" t="s">
        <v>319</v>
      </c>
      <c r="W262" s="573"/>
      <c r="X262" s="573"/>
      <c r="Y262" s="573"/>
      <c r="Z262" s="573"/>
      <c r="AA262" s="573"/>
      <c r="AB262" s="573"/>
      <c r="AC262" s="573"/>
      <c r="AD262" s="573"/>
      <c r="AE262" s="168"/>
      <c r="AF262" s="168"/>
      <c r="AG262" s="168"/>
      <c r="AH262" s="17"/>
    </row>
    <row r="263" spans="1:34" ht="20.100000000000001" customHeight="1">
      <c r="A263" s="17"/>
      <c r="B263" s="168"/>
      <c r="C263" s="168"/>
      <c r="D263" s="168"/>
      <c r="E263" s="168"/>
      <c r="F263" s="168"/>
      <c r="G263" s="168"/>
      <c r="H263" s="168"/>
      <c r="R263" s="168"/>
      <c r="S263" s="168"/>
      <c r="T263" s="168"/>
      <c r="U263" s="168"/>
      <c r="AE263" s="168"/>
      <c r="AF263" s="168"/>
      <c r="AG263" s="168"/>
      <c r="AH263" s="17"/>
    </row>
    <row r="264" spans="1:34" ht="20.100000000000001" customHeight="1">
      <c r="A264" s="17"/>
      <c r="B264" s="168"/>
      <c r="C264" s="168"/>
      <c r="D264" s="168"/>
      <c r="E264" s="168"/>
      <c r="F264" s="168"/>
      <c r="G264" s="168"/>
      <c r="H264" s="168"/>
      <c r="R264" s="168"/>
      <c r="S264" s="168"/>
      <c r="T264" s="168"/>
      <c r="U264" s="168"/>
      <c r="AE264" s="168"/>
      <c r="AF264" s="168"/>
      <c r="AG264" s="168"/>
      <c r="AH264" s="17"/>
    </row>
    <row r="265" spans="1:34" ht="20.100000000000001" customHeight="1">
      <c r="A265" s="17"/>
      <c r="B265" s="168"/>
      <c r="C265" s="168"/>
      <c r="D265" s="168"/>
      <c r="E265" s="168"/>
      <c r="F265" s="168"/>
      <c r="G265" s="168"/>
      <c r="H265" s="168"/>
      <c r="I265" s="593"/>
      <c r="J265" s="593"/>
      <c r="K265" s="593"/>
      <c r="L265" s="593"/>
      <c r="M265" s="593"/>
      <c r="N265" s="593"/>
      <c r="O265" s="593"/>
      <c r="P265" s="593"/>
      <c r="Q265" s="593"/>
      <c r="R265" s="168"/>
      <c r="S265" s="168"/>
      <c r="T265" s="168"/>
      <c r="U265" s="168"/>
      <c r="AE265" s="168"/>
      <c r="AF265" s="168"/>
      <c r="AG265" s="168"/>
      <c r="AH265" s="17"/>
    </row>
    <row r="266" spans="1:34" ht="20.100000000000001" customHeight="1">
      <c r="A266" s="17"/>
      <c r="B266" s="168"/>
      <c r="C266" s="168"/>
      <c r="D266" s="168"/>
      <c r="E266" s="168"/>
      <c r="F266" s="168"/>
      <c r="G266" s="168"/>
      <c r="H266" s="168"/>
      <c r="I266" s="579"/>
      <c r="J266" s="579"/>
      <c r="K266" s="579"/>
      <c r="L266" s="579"/>
      <c r="M266" s="579"/>
      <c r="N266" s="579"/>
      <c r="O266" s="579"/>
      <c r="P266" s="579"/>
      <c r="Q266" s="579"/>
      <c r="R266" s="168"/>
      <c r="S266" s="168"/>
      <c r="T266" s="168"/>
      <c r="U266" s="168"/>
      <c r="V266" s="559" t="s">
        <v>341</v>
      </c>
      <c r="W266" s="559"/>
      <c r="X266" s="559"/>
      <c r="Y266" s="559"/>
      <c r="Z266" s="559"/>
      <c r="AA266" s="559"/>
      <c r="AB266" s="559"/>
      <c r="AC266" s="559"/>
      <c r="AD266" s="559"/>
      <c r="AE266" s="168"/>
      <c r="AF266" s="168"/>
      <c r="AG266" s="168"/>
      <c r="AH266" s="17"/>
    </row>
    <row r="267" spans="1:34" ht="20.100000000000001" customHeight="1">
      <c r="A267" s="17"/>
      <c r="B267" s="168"/>
      <c r="C267" s="168"/>
      <c r="D267" s="168"/>
      <c r="E267" s="168"/>
      <c r="F267" s="168"/>
      <c r="G267" s="168"/>
      <c r="H267" s="168"/>
      <c r="I267" s="325"/>
      <c r="J267" s="325"/>
      <c r="K267" s="325"/>
      <c r="L267" s="325"/>
      <c r="M267" s="325"/>
      <c r="N267" s="325"/>
      <c r="O267" s="325"/>
      <c r="P267" s="325"/>
      <c r="Q267" s="325"/>
      <c r="R267" s="168"/>
      <c r="S267" s="168"/>
      <c r="T267" s="168"/>
      <c r="U267" s="168"/>
      <c r="V267" s="585" t="s">
        <v>321</v>
      </c>
      <c r="W267" s="585"/>
      <c r="X267" s="585"/>
      <c r="Y267" s="585"/>
      <c r="Z267" s="585"/>
      <c r="AA267" s="585"/>
      <c r="AB267" s="585"/>
      <c r="AC267" s="585"/>
      <c r="AD267" s="585"/>
      <c r="AE267" s="168"/>
      <c r="AF267" s="168"/>
      <c r="AG267" s="168"/>
      <c r="AH267" s="17"/>
    </row>
    <row r="268" spans="1:34" ht="20.100000000000001" customHeight="1">
      <c r="A268" s="17"/>
      <c r="B268" s="168"/>
      <c r="C268" s="168"/>
      <c r="D268" s="168"/>
      <c r="E268" s="168"/>
      <c r="F268" s="168"/>
      <c r="G268" s="168"/>
      <c r="H268" s="168"/>
      <c r="I268" s="325"/>
      <c r="J268" s="325"/>
      <c r="K268" s="325"/>
      <c r="L268" s="325"/>
      <c r="M268" s="325"/>
      <c r="N268" s="325"/>
      <c r="O268" s="325"/>
      <c r="P268" s="325"/>
      <c r="Q268" s="325"/>
      <c r="R268" s="168"/>
      <c r="S268" s="168"/>
      <c r="T268" s="168"/>
      <c r="U268" s="168"/>
      <c r="V268" s="325"/>
      <c r="W268" s="325"/>
      <c r="X268" s="325"/>
      <c r="Y268" s="325"/>
      <c r="Z268" s="325"/>
      <c r="AA268" s="325"/>
      <c r="AB268" s="325"/>
      <c r="AC268" s="325"/>
      <c r="AD268" s="325"/>
      <c r="AE268" s="168"/>
      <c r="AF268" s="168"/>
      <c r="AG268" s="168"/>
      <c r="AH268" s="17"/>
    </row>
    <row r="269" spans="1:34" ht="20.100000000000001" customHeight="1">
      <c r="A269" s="17"/>
      <c r="B269" s="168"/>
      <c r="C269" s="168"/>
      <c r="D269" s="168"/>
      <c r="E269" s="168"/>
      <c r="F269" s="168"/>
      <c r="G269" s="168"/>
      <c r="H269" s="168"/>
      <c r="I269" s="325"/>
      <c r="J269" s="325"/>
      <c r="K269" s="325"/>
      <c r="L269" s="325"/>
      <c r="M269" s="325"/>
      <c r="N269" s="325"/>
      <c r="O269" s="325"/>
      <c r="P269" s="325"/>
      <c r="Q269" s="325"/>
      <c r="R269" s="168"/>
      <c r="S269" s="168"/>
      <c r="T269" s="168"/>
      <c r="U269" s="168"/>
      <c r="V269" s="325"/>
      <c r="W269" s="325"/>
      <c r="X269" s="325"/>
      <c r="Y269" s="325"/>
      <c r="Z269" s="325"/>
      <c r="AA269" s="325"/>
      <c r="AB269" s="325"/>
      <c r="AC269" s="325"/>
      <c r="AD269" s="325"/>
      <c r="AE269" s="168"/>
      <c r="AF269" s="168"/>
      <c r="AG269" s="168"/>
      <c r="AH269" s="17"/>
    </row>
    <row r="270" spans="1:34" ht="20.100000000000001" customHeight="1">
      <c r="A270" s="17"/>
      <c r="B270" s="168"/>
      <c r="C270" s="168"/>
      <c r="D270" s="168"/>
      <c r="E270" s="168"/>
      <c r="F270" s="168"/>
      <c r="G270" s="168"/>
      <c r="H270" s="168"/>
      <c r="I270" s="325"/>
      <c r="J270" s="325"/>
      <c r="K270" s="325"/>
      <c r="L270" s="325"/>
      <c r="M270" s="325"/>
      <c r="N270" s="325"/>
      <c r="O270" s="325"/>
      <c r="P270" s="325"/>
      <c r="Q270" s="325"/>
      <c r="R270" s="168"/>
      <c r="S270" s="168"/>
      <c r="T270" s="168"/>
      <c r="U270" s="168"/>
      <c r="V270" s="325"/>
      <c r="W270" s="325"/>
      <c r="X270" s="325"/>
      <c r="Y270" s="325"/>
      <c r="Z270" s="325"/>
      <c r="AA270" s="325"/>
      <c r="AB270" s="325"/>
      <c r="AC270" s="325"/>
      <c r="AD270" s="325"/>
      <c r="AE270" s="168"/>
      <c r="AF270" s="168"/>
      <c r="AG270" s="168"/>
      <c r="AH270" s="17"/>
    </row>
    <row r="271" spans="1:34" ht="20.100000000000001" customHeight="1">
      <c r="A271" s="534" t="s">
        <v>327</v>
      </c>
      <c r="B271" s="534"/>
      <c r="C271" s="534"/>
      <c r="D271" s="534"/>
      <c r="E271" s="534"/>
      <c r="F271" s="534"/>
      <c r="G271" s="534"/>
      <c r="H271" s="534"/>
      <c r="I271" s="534"/>
      <c r="J271" s="534"/>
      <c r="K271" s="534"/>
      <c r="L271" s="534"/>
      <c r="M271" s="534"/>
      <c r="N271" s="534"/>
      <c r="O271" s="534"/>
      <c r="P271" s="534"/>
      <c r="Q271" s="534"/>
      <c r="R271" s="534"/>
      <c r="S271" s="534"/>
      <c r="T271" s="534"/>
      <c r="U271" s="534"/>
      <c r="V271" s="534"/>
      <c r="W271" s="534"/>
      <c r="X271" s="534"/>
      <c r="Y271" s="534"/>
      <c r="Z271" s="534"/>
      <c r="AA271" s="534"/>
      <c r="AB271" s="534"/>
      <c r="AC271" s="534"/>
      <c r="AD271" s="534"/>
      <c r="AE271" s="534"/>
      <c r="AF271" s="534"/>
      <c r="AG271" s="534"/>
      <c r="AH271" s="534"/>
    </row>
    <row r="272" spans="1:34" ht="20.100000000000001" customHeight="1">
      <c r="A272" s="589" t="s">
        <v>339</v>
      </c>
      <c r="B272" s="589"/>
      <c r="C272" s="589"/>
      <c r="D272" s="589"/>
      <c r="E272" s="589"/>
      <c r="F272" s="589"/>
      <c r="G272" s="589"/>
      <c r="H272" s="589"/>
      <c r="I272" s="589"/>
      <c r="J272" s="589"/>
      <c r="K272" s="589"/>
      <c r="L272" s="589"/>
      <c r="M272" s="589"/>
      <c r="N272" s="589"/>
      <c r="O272" s="589"/>
      <c r="P272" s="589"/>
      <c r="Q272" s="589"/>
      <c r="R272" s="589"/>
      <c r="S272" s="589"/>
      <c r="T272" s="589"/>
      <c r="U272" s="589"/>
      <c r="V272" s="589"/>
      <c r="W272" s="589"/>
      <c r="X272" s="589"/>
      <c r="Y272" s="589"/>
      <c r="Z272" s="589"/>
      <c r="AA272" s="589"/>
      <c r="AB272" s="589"/>
      <c r="AC272" s="589"/>
      <c r="AD272" s="589"/>
      <c r="AE272" s="589"/>
      <c r="AF272" s="589"/>
      <c r="AG272" s="589"/>
      <c r="AH272" s="589"/>
    </row>
    <row r="273" spans="1:34" ht="20.100000000000001" customHeight="1">
      <c r="A273" s="324"/>
      <c r="B273" s="324"/>
      <c r="C273" s="324"/>
      <c r="D273" s="324"/>
      <c r="E273" s="324"/>
      <c r="F273" s="324"/>
      <c r="G273" s="324"/>
      <c r="H273" s="324"/>
      <c r="I273" s="324"/>
      <c r="J273" s="324"/>
      <c r="K273" s="324"/>
      <c r="L273" s="324"/>
      <c r="M273" s="324"/>
      <c r="N273" s="324"/>
      <c r="O273" s="324"/>
      <c r="P273" s="324"/>
      <c r="Q273" s="324"/>
      <c r="R273" s="324"/>
      <c r="S273" s="324"/>
      <c r="T273" s="324"/>
      <c r="U273" s="324"/>
      <c r="V273" s="324"/>
      <c r="W273" s="324"/>
      <c r="X273" s="324"/>
      <c r="Y273" s="324"/>
      <c r="Z273" s="324"/>
      <c r="AA273" s="324"/>
      <c r="AB273" s="324"/>
      <c r="AC273" s="324"/>
      <c r="AD273" s="324"/>
      <c r="AE273" s="324"/>
      <c r="AF273" s="324"/>
      <c r="AG273" s="324"/>
      <c r="AH273" s="324"/>
    </row>
    <row r="274" spans="1:34" ht="20.100000000000001" customHeight="1">
      <c r="A274" s="431">
        <v>11</v>
      </c>
      <c r="B274" s="432" t="s">
        <v>423</v>
      </c>
      <c r="C274" s="352"/>
      <c r="D274" s="325"/>
      <c r="E274" s="325"/>
      <c r="F274" s="325"/>
      <c r="G274" s="325"/>
      <c r="H274" s="325"/>
      <c r="I274" s="325"/>
      <c r="J274" s="325"/>
      <c r="K274" s="325"/>
      <c r="L274" s="325"/>
      <c r="M274" s="325"/>
      <c r="N274" s="325"/>
      <c r="O274" s="325"/>
      <c r="P274" s="325"/>
      <c r="Q274" s="325"/>
      <c r="R274" s="325"/>
      <c r="S274" s="325"/>
      <c r="T274" s="325"/>
      <c r="U274" s="325"/>
      <c r="V274" s="325"/>
      <c r="W274" s="325"/>
      <c r="X274" s="325"/>
      <c r="Y274" s="325"/>
      <c r="Z274" s="325"/>
      <c r="AA274" s="325"/>
      <c r="AB274" s="325"/>
      <c r="AC274" s="325"/>
      <c r="AD274" s="325"/>
      <c r="AE274" s="325"/>
      <c r="AF274" s="325"/>
      <c r="AG274" s="325"/>
      <c r="AH274" s="14"/>
    </row>
    <row r="275" spans="1:34" ht="20.100000000000001" customHeight="1" thickBot="1">
      <c r="A275" s="587" t="s">
        <v>14</v>
      </c>
      <c r="B275" s="582" t="s">
        <v>320</v>
      </c>
      <c r="C275" s="569" t="s">
        <v>184</v>
      </c>
      <c r="D275" s="569"/>
      <c r="E275" s="569"/>
      <c r="F275" s="569"/>
      <c r="G275" s="569"/>
      <c r="H275" s="569"/>
      <c r="I275" s="569"/>
      <c r="J275" s="569"/>
      <c r="K275" s="569"/>
      <c r="L275" s="569"/>
      <c r="M275" s="569"/>
      <c r="N275" s="569"/>
      <c r="O275" s="569"/>
      <c r="P275" s="569"/>
      <c r="Q275" s="569"/>
      <c r="R275" s="569"/>
      <c r="S275" s="569"/>
      <c r="T275" s="569"/>
      <c r="U275" s="569"/>
      <c r="V275" s="569"/>
      <c r="W275" s="569"/>
      <c r="X275" s="569"/>
      <c r="Y275" s="569"/>
      <c r="Z275" s="569"/>
      <c r="AA275" s="569"/>
      <c r="AB275" s="569"/>
      <c r="AC275" s="569"/>
      <c r="AD275" s="569"/>
      <c r="AE275" s="569"/>
      <c r="AF275" s="569"/>
      <c r="AG275" s="569"/>
      <c r="AH275" s="584"/>
    </row>
    <row r="276" spans="1:34" ht="20.100000000000001" customHeight="1">
      <c r="A276" s="588"/>
      <c r="B276" s="583"/>
      <c r="C276" s="192">
        <v>1</v>
      </c>
      <c r="D276" s="192">
        <v>2</v>
      </c>
      <c r="E276" s="192">
        <v>3</v>
      </c>
      <c r="F276" s="192">
        <v>4</v>
      </c>
      <c r="G276" s="192">
        <v>5</v>
      </c>
      <c r="H276" s="192">
        <v>6</v>
      </c>
      <c r="I276" s="192">
        <v>7</v>
      </c>
      <c r="J276" s="192">
        <v>8</v>
      </c>
      <c r="K276" s="192">
        <v>9</v>
      </c>
      <c r="L276" s="192">
        <v>10</v>
      </c>
      <c r="M276" s="192">
        <v>11</v>
      </c>
      <c r="N276" s="192">
        <v>12</v>
      </c>
      <c r="O276" s="192">
        <v>13</v>
      </c>
      <c r="P276" s="192">
        <v>14</v>
      </c>
      <c r="Q276" s="192">
        <v>15</v>
      </c>
      <c r="R276" s="192">
        <v>16</v>
      </c>
      <c r="S276" s="192">
        <v>17</v>
      </c>
      <c r="T276" s="192">
        <v>18</v>
      </c>
      <c r="U276" s="192">
        <v>19</v>
      </c>
      <c r="V276" s="192">
        <v>20</v>
      </c>
      <c r="W276" s="192">
        <v>21</v>
      </c>
      <c r="X276" s="192">
        <v>22</v>
      </c>
      <c r="Y276" s="192">
        <v>23</v>
      </c>
      <c r="Z276" s="192">
        <v>24</v>
      </c>
      <c r="AA276" s="192">
        <v>25</v>
      </c>
      <c r="AB276" s="192">
        <v>26</v>
      </c>
      <c r="AC276" s="192">
        <v>27</v>
      </c>
      <c r="AD276" s="192">
        <v>28</v>
      </c>
      <c r="AE276" s="192">
        <v>29</v>
      </c>
      <c r="AF276" s="192">
        <v>30</v>
      </c>
      <c r="AG276" s="199">
        <v>31</v>
      </c>
      <c r="AH276" s="213" t="s">
        <v>299</v>
      </c>
    </row>
    <row r="277" spans="1:34" ht="35.1" customHeight="1">
      <c r="A277" s="185">
        <v>1</v>
      </c>
      <c r="B277" s="358" t="s">
        <v>365</v>
      </c>
      <c r="C277" s="180"/>
      <c r="D277" s="180"/>
      <c r="E277" s="180"/>
      <c r="F277" s="180"/>
      <c r="G277" s="180"/>
      <c r="H277" s="180"/>
      <c r="I277" s="180"/>
      <c r="J277" s="180"/>
      <c r="K277" s="180"/>
      <c r="L277" s="180"/>
      <c r="M277" s="180"/>
      <c r="N277" s="180"/>
      <c r="O277" s="180"/>
      <c r="P277" s="180"/>
      <c r="Q277" s="180"/>
      <c r="R277" s="180"/>
      <c r="S277" s="180"/>
      <c r="T277" s="180"/>
      <c r="U277" s="180"/>
      <c r="V277" s="180"/>
      <c r="W277" s="180"/>
      <c r="X277" s="180"/>
      <c r="Y277" s="180"/>
      <c r="Z277" s="180"/>
      <c r="AA277" s="180"/>
      <c r="AB277" s="180"/>
      <c r="AC277" s="180"/>
      <c r="AD277" s="180"/>
      <c r="AE277" s="180"/>
      <c r="AF277" s="180"/>
      <c r="AG277" s="180"/>
      <c r="AH277" s="214">
        <f>SUM(C277:AG277)</f>
        <v>0</v>
      </c>
    </row>
    <row r="278" spans="1:34" ht="35.1" customHeight="1">
      <c r="A278" s="185">
        <v>2</v>
      </c>
      <c r="B278" s="358" t="s">
        <v>366</v>
      </c>
      <c r="C278" s="180"/>
      <c r="D278" s="180"/>
      <c r="E278" s="180"/>
      <c r="F278" s="180"/>
      <c r="G278" s="180"/>
      <c r="H278" s="180"/>
      <c r="I278" s="180"/>
      <c r="J278" s="180"/>
      <c r="K278" s="180"/>
      <c r="L278" s="180"/>
      <c r="M278" s="180"/>
      <c r="N278" s="180"/>
      <c r="O278" s="180"/>
      <c r="P278" s="180"/>
      <c r="Q278" s="180"/>
      <c r="R278" s="180"/>
      <c r="S278" s="180"/>
      <c r="T278" s="180"/>
      <c r="U278" s="180"/>
      <c r="V278" s="180"/>
      <c r="W278" s="180"/>
      <c r="X278" s="180"/>
      <c r="Y278" s="180"/>
      <c r="Z278" s="180"/>
      <c r="AA278" s="180"/>
      <c r="AB278" s="180"/>
      <c r="AC278" s="180"/>
      <c r="AD278" s="180"/>
      <c r="AE278" s="180"/>
      <c r="AF278" s="180"/>
      <c r="AG278" s="180"/>
      <c r="AH278" s="214">
        <f>SUM(C278:AG278)</f>
        <v>0</v>
      </c>
    </row>
    <row r="279" spans="1:34" ht="35.1" customHeight="1">
      <c r="A279" s="185">
        <v>3</v>
      </c>
      <c r="B279" s="358" t="s">
        <v>367</v>
      </c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  <c r="Z279" s="180"/>
      <c r="AA279" s="180"/>
      <c r="AB279" s="180"/>
      <c r="AC279" s="180"/>
      <c r="AD279" s="180"/>
      <c r="AE279" s="180"/>
      <c r="AF279" s="180"/>
      <c r="AG279" s="180"/>
      <c r="AH279" s="214">
        <f>SUM(C279:AG279)</f>
        <v>0</v>
      </c>
    </row>
    <row r="280" spans="1:34" ht="35.1" customHeight="1">
      <c r="A280" s="185">
        <v>4</v>
      </c>
      <c r="B280" s="358" t="s">
        <v>368</v>
      </c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  <c r="AF280" s="180"/>
      <c r="AG280" s="180"/>
      <c r="AH280" s="214">
        <f t="shared" ref="AH280:AH285" si="22">SUM(C280:AG280)</f>
        <v>0</v>
      </c>
    </row>
    <row r="281" spans="1:34" ht="35.1" customHeight="1">
      <c r="A281" s="185">
        <v>5</v>
      </c>
      <c r="B281" s="358" t="s">
        <v>370</v>
      </c>
      <c r="C281" s="180"/>
      <c r="D281" s="180"/>
      <c r="E281" s="180"/>
      <c r="F281" s="180"/>
      <c r="G281" s="180"/>
      <c r="H281" s="180"/>
      <c r="I281" s="180"/>
      <c r="J281" s="180"/>
      <c r="K281" s="180"/>
      <c r="L281" s="180"/>
      <c r="M281" s="180"/>
      <c r="N281" s="180"/>
      <c r="O281" s="180"/>
      <c r="P281" s="180"/>
      <c r="Q281" s="180"/>
      <c r="R281" s="180"/>
      <c r="S281" s="180"/>
      <c r="T281" s="180"/>
      <c r="U281" s="180"/>
      <c r="V281" s="180"/>
      <c r="W281" s="180"/>
      <c r="X281" s="180"/>
      <c r="Y281" s="180"/>
      <c r="Z281" s="180"/>
      <c r="AA281" s="180"/>
      <c r="AB281" s="180"/>
      <c r="AC281" s="180"/>
      <c r="AD281" s="180"/>
      <c r="AE281" s="180"/>
      <c r="AF281" s="180"/>
      <c r="AG281" s="180"/>
      <c r="AH281" s="214">
        <f t="shared" si="22"/>
        <v>0</v>
      </c>
    </row>
    <row r="282" spans="1:34" ht="35.1" customHeight="1">
      <c r="A282" s="185">
        <v>6</v>
      </c>
      <c r="B282" s="358" t="s">
        <v>369</v>
      </c>
      <c r="C282" s="180"/>
      <c r="D282" s="180"/>
      <c r="E282" s="180"/>
      <c r="F282" s="180"/>
      <c r="G282" s="180"/>
      <c r="H282" s="180"/>
      <c r="I282" s="180"/>
      <c r="J282" s="180"/>
      <c r="K282" s="180"/>
      <c r="L282" s="180"/>
      <c r="M282" s="180"/>
      <c r="N282" s="180"/>
      <c r="O282" s="180"/>
      <c r="P282" s="180"/>
      <c r="Q282" s="180"/>
      <c r="R282" s="180"/>
      <c r="S282" s="180"/>
      <c r="T282" s="180"/>
      <c r="U282" s="180"/>
      <c r="V282" s="180"/>
      <c r="W282" s="180"/>
      <c r="X282" s="180"/>
      <c r="Y282" s="180"/>
      <c r="Z282" s="180"/>
      <c r="AA282" s="180"/>
      <c r="AB282" s="180"/>
      <c r="AC282" s="180"/>
      <c r="AD282" s="180"/>
      <c r="AE282" s="180"/>
      <c r="AF282" s="180"/>
      <c r="AG282" s="180"/>
      <c r="AH282" s="214">
        <f t="shared" si="22"/>
        <v>0</v>
      </c>
    </row>
    <row r="283" spans="1:34" ht="35.1" customHeight="1">
      <c r="A283" s="185">
        <v>7</v>
      </c>
      <c r="B283" s="359" t="s">
        <v>371</v>
      </c>
      <c r="C283" s="180"/>
      <c r="D283" s="180"/>
      <c r="E283" s="180"/>
      <c r="F283" s="180"/>
      <c r="G283" s="180"/>
      <c r="H283" s="180"/>
      <c r="I283" s="180"/>
      <c r="J283" s="180"/>
      <c r="K283" s="180"/>
      <c r="L283" s="180"/>
      <c r="M283" s="180"/>
      <c r="N283" s="180"/>
      <c r="O283" s="180"/>
      <c r="P283" s="180"/>
      <c r="Q283" s="180"/>
      <c r="R283" s="180"/>
      <c r="S283" s="180"/>
      <c r="T283" s="180"/>
      <c r="U283" s="180"/>
      <c r="V283" s="180"/>
      <c r="W283" s="180"/>
      <c r="X283" s="180"/>
      <c r="Y283" s="180"/>
      <c r="Z283" s="180"/>
      <c r="AA283" s="180"/>
      <c r="AB283" s="180"/>
      <c r="AC283" s="180"/>
      <c r="AD283" s="180"/>
      <c r="AE283" s="180"/>
      <c r="AF283" s="180"/>
      <c r="AG283" s="180"/>
      <c r="AH283" s="214">
        <f t="shared" si="22"/>
        <v>0</v>
      </c>
    </row>
    <row r="284" spans="1:34" ht="35.1" customHeight="1">
      <c r="A284" s="185">
        <v>8</v>
      </c>
      <c r="B284" s="359" t="s">
        <v>372</v>
      </c>
      <c r="C284" s="180"/>
      <c r="D284" s="180"/>
      <c r="E284" s="180"/>
      <c r="F284" s="180"/>
      <c r="G284" s="180"/>
      <c r="H284" s="180"/>
      <c r="I284" s="180"/>
      <c r="J284" s="180"/>
      <c r="K284" s="180"/>
      <c r="L284" s="180"/>
      <c r="M284" s="180"/>
      <c r="N284" s="180"/>
      <c r="O284" s="180"/>
      <c r="P284" s="180"/>
      <c r="Q284" s="180"/>
      <c r="R284" s="180"/>
      <c r="S284" s="180"/>
      <c r="T284" s="180"/>
      <c r="U284" s="180"/>
      <c r="V284" s="180"/>
      <c r="W284" s="180"/>
      <c r="X284" s="180"/>
      <c r="Y284" s="180"/>
      <c r="Z284" s="180"/>
      <c r="AA284" s="180"/>
      <c r="AB284" s="180"/>
      <c r="AC284" s="180"/>
      <c r="AD284" s="180"/>
      <c r="AE284" s="180"/>
      <c r="AF284" s="180"/>
      <c r="AG284" s="180"/>
      <c r="AH284" s="214">
        <f t="shared" si="22"/>
        <v>0</v>
      </c>
    </row>
    <row r="285" spans="1:34" ht="35.1" customHeight="1" thickBot="1">
      <c r="A285" s="175">
        <v>9</v>
      </c>
      <c r="B285" s="319" t="s">
        <v>373</v>
      </c>
      <c r="C285" s="181"/>
      <c r="D285" s="181"/>
      <c r="E285" s="181"/>
      <c r="F285" s="181"/>
      <c r="G285" s="181"/>
      <c r="H285" s="181"/>
      <c r="I285" s="181"/>
      <c r="J285" s="181"/>
      <c r="K285" s="181"/>
      <c r="L285" s="181"/>
      <c r="M285" s="181"/>
      <c r="N285" s="181"/>
      <c r="O285" s="181"/>
      <c r="P285" s="181"/>
      <c r="Q285" s="181"/>
      <c r="R285" s="181"/>
      <c r="S285" s="181"/>
      <c r="T285" s="181"/>
      <c r="U285" s="181"/>
      <c r="V285" s="181"/>
      <c r="W285" s="181"/>
      <c r="X285" s="181"/>
      <c r="Y285" s="181"/>
      <c r="Z285" s="181"/>
      <c r="AA285" s="181"/>
      <c r="AB285" s="181"/>
      <c r="AC285" s="181"/>
      <c r="AD285" s="181"/>
      <c r="AE285" s="181"/>
      <c r="AF285" s="181"/>
      <c r="AG285" s="181"/>
      <c r="AH285" s="215">
        <f t="shared" si="22"/>
        <v>0</v>
      </c>
    </row>
    <row r="286" spans="1:34" ht="35.1" customHeight="1" thickBot="1">
      <c r="A286" s="526" t="s">
        <v>19</v>
      </c>
      <c r="B286" s="527"/>
      <c r="C286" s="258">
        <f t="shared" ref="C286:AH286" si="23">SUM(C277:C285)</f>
        <v>0</v>
      </c>
      <c r="D286" s="187">
        <f t="shared" si="23"/>
        <v>0</v>
      </c>
      <c r="E286" s="187">
        <f t="shared" si="23"/>
        <v>0</v>
      </c>
      <c r="F286" s="187">
        <f t="shared" si="23"/>
        <v>0</v>
      </c>
      <c r="G286" s="187">
        <f t="shared" si="23"/>
        <v>0</v>
      </c>
      <c r="H286" s="187">
        <f t="shared" si="23"/>
        <v>0</v>
      </c>
      <c r="I286" s="187">
        <f t="shared" si="23"/>
        <v>0</v>
      </c>
      <c r="J286" s="187">
        <f t="shared" si="23"/>
        <v>0</v>
      </c>
      <c r="K286" s="187">
        <f t="shared" si="23"/>
        <v>0</v>
      </c>
      <c r="L286" s="187">
        <f t="shared" si="23"/>
        <v>0</v>
      </c>
      <c r="M286" s="187">
        <f t="shared" si="23"/>
        <v>0</v>
      </c>
      <c r="N286" s="187">
        <f t="shared" si="23"/>
        <v>0</v>
      </c>
      <c r="O286" s="187">
        <f t="shared" si="23"/>
        <v>0</v>
      </c>
      <c r="P286" s="187">
        <f t="shared" si="23"/>
        <v>0</v>
      </c>
      <c r="Q286" s="187">
        <f t="shared" si="23"/>
        <v>0</v>
      </c>
      <c r="R286" s="187">
        <f t="shared" si="23"/>
        <v>0</v>
      </c>
      <c r="S286" s="187">
        <f t="shared" si="23"/>
        <v>0</v>
      </c>
      <c r="T286" s="187">
        <f t="shared" si="23"/>
        <v>0</v>
      </c>
      <c r="U286" s="187">
        <f t="shared" si="23"/>
        <v>0</v>
      </c>
      <c r="V286" s="187">
        <f t="shared" si="23"/>
        <v>0</v>
      </c>
      <c r="W286" s="187">
        <f t="shared" si="23"/>
        <v>0</v>
      </c>
      <c r="X286" s="187">
        <f t="shared" si="23"/>
        <v>0</v>
      </c>
      <c r="Y286" s="187">
        <f t="shared" si="23"/>
        <v>0</v>
      </c>
      <c r="Z286" s="187">
        <f t="shared" si="23"/>
        <v>0</v>
      </c>
      <c r="AA286" s="187">
        <f t="shared" si="23"/>
        <v>0</v>
      </c>
      <c r="AB286" s="187">
        <f t="shared" si="23"/>
        <v>0</v>
      </c>
      <c r="AC286" s="187">
        <f t="shared" si="23"/>
        <v>0</v>
      </c>
      <c r="AD286" s="187">
        <f t="shared" si="23"/>
        <v>0</v>
      </c>
      <c r="AE286" s="187">
        <f t="shared" si="23"/>
        <v>0</v>
      </c>
      <c r="AF286" s="187">
        <f t="shared" si="23"/>
        <v>0</v>
      </c>
      <c r="AG286" s="212">
        <f t="shared" si="23"/>
        <v>0</v>
      </c>
      <c r="AH286" s="216">
        <f t="shared" si="23"/>
        <v>0</v>
      </c>
    </row>
    <row r="287" spans="1:34" ht="20.100000000000001" customHeight="1">
      <c r="A287" s="17"/>
      <c r="B287" s="168"/>
      <c r="C287" s="168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68"/>
      <c r="R287" s="168"/>
      <c r="S287" s="168"/>
      <c r="T287" s="168"/>
      <c r="U287" s="168"/>
      <c r="V287" s="392"/>
      <c r="W287" s="276"/>
      <c r="X287" s="276"/>
      <c r="Y287" s="276"/>
      <c r="Z287" s="276"/>
      <c r="AA287" s="276"/>
      <c r="AB287" s="276"/>
      <c r="AC287" s="276"/>
      <c r="AD287" s="276"/>
      <c r="AE287" s="168"/>
      <c r="AF287" s="168"/>
      <c r="AG287" s="168"/>
      <c r="AH287" s="17"/>
    </row>
    <row r="288" spans="1:34" ht="20.100000000000001" customHeight="1">
      <c r="A288" s="17"/>
      <c r="B288" s="168"/>
      <c r="C288" s="168"/>
      <c r="D288" s="168"/>
      <c r="E288" s="168"/>
      <c r="F288" s="168"/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  <c r="V288" s="577" t="s">
        <v>424</v>
      </c>
      <c r="W288" s="578"/>
      <c r="X288" s="578"/>
      <c r="Y288" s="578"/>
      <c r="Z288" s="578"/>
      <c r="AA288" s="578"/>
      <c r="AB288" s="578"/>
      <c r="AC288" s="578"/>
      <c r="AD288" s="578"/>
      <c r="AE288" s="168"/>
      <c r="AF288" s="168"/>
      <c r="AG288" s="168"/>
      <c r="AH288" s="17"/>
    </row>
    <row r="289" spans="1:34" ht="20.100000000000001" customHeight="1">
      <c r="A289" s="17"/>
      <c r="B289" s="168"/>
      <c r="C289" s="168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  <c r="V289" s="586" t="s">
        <v>319</v>
      </c>
      <c r="W289" s="573"/>
      <c r="X289" s="573"/>
      <c r="Y289" s="573"/>
      <c r="Z289" s="573"/>
      <c r="AA289" s="573"/>
      <c r="AB289" s="573"/>
      <c r="AC289" s="573"/>
      <c r="AD289" s="573"/>
      <c r="AE289" s="168"/>
      <c r="AF289" s="168"/>
      <c r="AG289" s="168"/>
      <c r="AH289" s="17"/>
    </row>
    <row r="290" spans="1:34" ht="20.100000000000001" customHeight="1">
      <c r="A290" s="17"/>
      <c r="B290" s="168"/>
      <c r="C290" s="168"/>
      <c r="D290" s="168"/>
      <c r="E290" s="168"/>
      <c r="F290" s="168"/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AE290" s="168"/>
      <c r="AF290" s="168"/>
      <c r="AG290" s="168"/>
      <c r="AH290" s="17"/>
    </row>
    <row r="291" spans="1:34" ht="20.100000000000001" customHeight="1">
      <c r="A291" s="17"/>
      <c r="B291" s="168"/>
      <c r="C291" s="168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  <c r="AE291" s="168"/>
      <c r="AF291" s="168"/>
      <c r="AG291" s="168"/>
      <c r="AH291" s="17"/>
    </row>
    <row r="292" spans="1:34" ht="20.100000000000001" customHeight="1">
      <c r="A292" s="17"/>
      <c r="B292" s="168"/>
      <c r="C292" s="168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  <c r="AE292" s="168"/>
      <c r="AF292" s="168"/>
      <c r="AG292" s="168"/>
      <c r="AH292" s="17"/>
    </row>
    <row r="293" spans="1:34" ht="20.100000000000001" customHeight="1">
      <c r="A293" s="17"/>
      <c r="B293" s="168"/>
      <c r="C293" s="168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559" t="s">
        <v>341</v>
      </c>
      <c r="W293" s="559"/>
      <c r="X293" s="559"/>
      <c r="Y293" s="559"/>
      <c r="Z293" s="559"/>
      <c r="AA293" s="559"/>
      <c r="AB293" s="559"/>
      <c r="AC293" s="559"/>
      <c r="AD293" s="559"/>
      <c r="AE293" s="168"/>
      <c r="AF293" s="168"/>
      <c r="AG293" s="168"/>
      <c r="AH293" s="17"/>
    </row>
    <row r="294" spans="1:34" ht="20.100000000000001" customHeight="1">
      <c r="A294" s="17"/>
      <c r="B294" s="168"/>
      <c r="C294" s="168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  <c r="P294" s="168"/>
      <c r="Q294" s="168"/>
      <c r="R294" s="168"/>
      <c r="S294" s="168"/>
      <c r="T294" s="168"/>
      <c r="U294" s="168"/>
      <c r="V294" s="585" t="s">
        <v>321</v>
      </c>
      <c r="W294" s="585"/>
      <c r="X294" s="585"/>
      <c r="Y294" s="585"/>
      <c r="Z294" s="585"/>
      <c r="AA294" s="585"/>
      <c r="AB294" s="585"/>
      <c r="AC294" s="585"/>
      <c r="AD294" s="585"/>
      <c r="AE294" s="168"/>
      <c r="AF294" s="168"/>
      <c r="AG294" s="168"/>
      <c r="AH294" s="17"/>
    </row>
    <row r="295" spans="1:34" ht="20.100000000000001" customHeight="1">
      <c r="A295" s="17"/>
      <c r="B295" s="168"/>
      <c r="C295" s="168"/>
      <c r="D295" s="168"/>
      <c r="E295" s="168"/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325"/>
      <c r="W295" s="325"/>
      <c r="X295" s="325"/>
      <c r="Y295" s="325"/>
      <c r="Z295" s="325"/>
      <c r="AA295" s="325"/>
      <c r="AB295" s="325"/>
      <c r="AC295" s="325"/>
      <c r="AD295" s="325"/>
      <c r="AE295" s="168"/>
      <c r="AF295" s="168"/>
      <c r="AG295" s="168"/>
      <c r="AH295" s="17"/>
    </row>
    <row r="296" spans="1:34" ht="20.100000000000001" customHeight="1">
      <c r="A296" s="17"/>
      <c r="B296" s="168"/>
      <c r="C296" s="168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325"/>
      <c r="W296" s="325"/>
      <c r="X296" s="325"/>
      <c r="Y296" s="325"/>
      <c r="Z296" s="325"/>
      <c r="AA296" s="325"/>
      <c r="AB296" s="325"/>
      <c r="AC296" s="325"/>
      <c r="AD296" s="325"/>
      <c r="AE296" s="168"/>
      <c r="AF296" s="168"/>
      <c r="AG296" s="168"/>
      <c r="AH296" s="17"/>
    </row>
    <row r="297" spans="1:34" ht="20.100000000000001" customHeight="1">
      <c r="A297" s="17"/>
      <c r="B297" s="168"/>
      <c r="C297" s="168"/>
      <c r="D297" s="168"/>
      <c r="E297" s="168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325"/>
      <c r="W297" s="325"/>
      <c r="X297" s="325"/>
      <c r="Y297" s="325"/>
      <c r="Z297" s="325"/>
      <c r="AA297" s="325"/>
      <c r="AB297" s="325"/>
      <c r="AC297" s="325"/>
      <c r="AD297" s="325"/>
      <c r="AE297" s="168"/>
      <c r="AF297" s="168"/>
      <c r="AG297" s="168"/>
      <c r="AH297" s="17"/>
    </row>
    <row r="298" spans="1:34" ht="20.100000000000001" customHeight="1">
      <c r="A298" s="534" t="s">
        <v>327</v>
      </c>
      <c r="B298" s="534"/>
      <c r="C298" s="534"/>
      <c r="D298" s="534"/>
      <c r="E298" s="534"/>
      <c r="F298" s="534"/>
      <c r="G298" s="534"/>
      <c r="H298" s="534"/>
      <c r="I298" s="534"/>
      <c r="J298" s="534"/>
      <c r="K298" s="534"/>
      <c r="L298" s="534"/>
      <c r="M298" s="534"/>
      <c r="N298" s="534"/>
      <c r="O298" s="534"/>
      <c r="P298" s="534"/>
      <c r="Q298" s="534"/>
      <c r="R298" s="534"/>
      <c r="S298" s="534"/>
      <c r="T298" s="534"/>
      <c r="U298" s="534"/>
      <c r="V298" s="534"/>
      <c r="W298" s="534"/>
      <c r="X298" s="534"/>
      <c r="Y298" s="534"/>
      <c r="Z298" s="534"/>
      <c r="AA298" s="534"/>
      <c r="AB298" s="534"/>
      <c r="AC298" s="534"/>
      <c r="AD298" s="534"/>
      <c r="AE298" s="534"/>
      <c r="AF298" s="534"/>
      <c r="AG298" s="534"/>
      <c r="AH298" s="534"/>
    </row>
    <row r="299" spans="1:34" ht="20.100000000000001" customHeight="1">
      <c r="A299" s="589" t="s">
        <v>339</v>
      </c>
      <c r="B299" s="589"/>
      <c r="C299" s="589"/>
      <c r="D299" s="589"/>
      <c r="E299" s="589"/>
      <c r="F299" s="589"/>
      <c r="G299" s="589"/>
      <c r="H299" s="589"/>
      <c r="I299" s="589"/>
      <c r="J299" s="589"/>
      <c r="K299" s="589"/>
      <c r="L299" s="589"/>
      <c r="M299" s="589"/>
      <c r="N299" s="589"/>
      <c r="O299" s="589"/>
      <c r="P299" s="589"/>
      <c r="Q299" s="589"/>
      <c r="R299" s="589"/>
      <c r="S299" s="589"/>
      <c r="T299" s="589"/>
      <c r="U299" s="589"/>
      <c r="V299" s="589"/>
      <c r="W299" s="589"/>
      <c r="X299" s="589"/>
      <c r="Y299" s="589"/>
      <c r="Z299" s="589"/>
      <c r="AA299" s="589"/>
      <c r="AB299" s="589"/>
      <c r="AC299" s="589"/>
      <c r="AD299" s="589"/>
      <c r="AE299" s="589"/>
      <c r="AF299" s="589"/>
      <c r="AG299" s="589"/>
      <c r="AH299" s="589"/>
    </row>
    <row r="300" spans="1:34" ht="20.100000000000001" customHeight="1">
      <c r="A300" s="324"/>
      <c r="B300" s="324"/>
      <c r="C300" s="324"/>
      <c r="D300" s="324"/>
      <c r="E300" s="324"/>
      <c r="F300" s="324"/>
      <c r="G300" s="324"/>
      <c r="H300" s="324"/>
      <c r="I300" s="324"/>
      <c r="J300" s="324"/>
      <c r="K300" s="324"/>
      <c r="L300" s="324"/>
      <c r="M300" s="324"/>
      <c r="N300" s="324"/>
      <c r="O300" s="324"/>
      <c r="P300" s="324"/>
      <c r="Q300" s="324"/>
      <c r="R300" s="324"/>
      <c r="S300" s="324"/>
      <c r="T300" s="324"/>
      <c r="U300" s="324"/>
      <c r="V300" s="324"/>
      <c r="W300" s="324"/>
      <c r="X300" s="324"/>
      <c r="Y300" s="324"/>
      <c r="Z300" s="324"/>
      <c r="AA300" s="324"/>
      <c r="AB300" s="324"/>
      <c r="AC300" s="324"/>
      <c r="AD300" s="324"/>
      <c r="AE300" s="324"/>
      <c r="AF300" s="324"/>
      <c r="AG300" s="324"/>
      <c r="AH300" s="324"/>
    </row>
    <row r="301" spans="1:34" ht="20.100000000000001" customHeight="1">
      <c r="A301" s="431">
        <v>12</v>
      </c>
      <c r="B301" s="432" t="s">
        <v>425</v>
      </c>
      <c r="C301" s="352"/>
      <c r="D301" s="352"/>
      <c r="E301" s="325"/>
      <c r="F301" s="325"/>
      <c r="G301" s="325"/>
      <c r="H301" s="325"/>
      <c r="I301" s="325"/>
      <c r="J301" s="325"/>
      <c r="K301" s="325"/>
      <c r="L301" s="325"/>
      <c r="M301" s="325"/>
      <c r="N301" s="325"/>
      <c r="O301" s="325"/>
      <c r="P301" s="325"/>
      <c r="Q301" s="325"/>
      <c r="R301" s="325"/>
      <c r="S301" s="325"/>
      <c r="T301" s="325"/>
      <c r="U301" s="325"/>
      <c r="V301" s="325"/>
      <c r="W301" s="325"/>
      <c r="X301" s="325"/>
      <c r="Y301" s="325"/>
      <c r="Z301" s="325"/>
      <c r="AA301" s="325"/>
      <c r="AB301" s="325"/>
      <c r="AC301" s="325"/>
      <c r="AD301" s="325"/>
      <c r="AE301" s="325"/>
      <c r="AF301" s="325"/>
      <c r="AG301" s="325"/>
      <c r="AH301" s="14"/>
    </row>
    <row r="302" spans="1:34" ht="20.100000000000001" customHeight="1" thickBot="1">
      <c r="A302" s="587" t="s">
        <v>14</v>
      </c>
      <c r="B302" s="582" t="s">
        <v>320</v>
      </c>
      <c r="C302" s="569" t="s">
        <v>184</v>
      </c>
      <c r="D302" s="569"/>
      <c r="E302" s="569"/>
      <c r="F302" s="569"/>
      <c r="G302" s="569"/>
      <c r="H302" s="569"/>
      <c r="I302" s="569"/>
      <c r="J302" s="569"/>
      <c r="K302" s="569"/>
      <c r="L302" s="569"/>
      <c r="M302" s="569"/>
      <c r="N302" s="569"/>
      <c r="O302" s="569"/>
      <c r="P302" s="569"/>
      <c r="Q302" s="569"/>
      <c r="R302" s="569"/>
      <c r="S302" s="569"/>
      <c r="T302" s="569"/>
      <c r="U302" s="569"/>
      <c r="V302" s="569"/>
      <c r="W302" s="569"/>
      <c r="X302" s="569"/>
      <c r="Y302" s="569"/>
      <c r="Z302" s="569"/>
      <c r="AA302" s="569"/>
      <c r="AB302" s="569"/>
      <c r="AC302" s="569"/>
      <c r="AD302" s="569"/>
      <c r="AE302" s="569"/>
      <c r="AF302" s="569"/>
      <c r="AG302" s="569"/>
      <c r="AH302" s="584"/>
    </row>
    <row r="303" spans="1:34" ht="20.100000000000001" customHeight="1">
      <c r="A303" s="588"/>
      <c r="B303" s="583"/>
      <c r="C303" s="192">
        <v>1</v>
      </c>
      <c r="D303" s="192">
        <v>2</v>
      </c>
      <c r="E303" s="192">
        <v>3</v>
      </c>
      <c r="F303" s="192">
        <v>4</v>
      </c>
      <c r="G303" s="192">
        <v>5</v>
      </c>
      <c r="H303" s="192">
        <v>6</v>
      </c>
      <c r="I303" s="192">
        <v>7</v>
      </c>
      <c r="J303" s="192">
        <v>8</v>
      </c>
      <c r="K303" s="192">
        <v>9</v>
      </c>
      <c r="L303" s="192">
        <v>10</v>
      </c>
      <c r="M303" s="192">
        <v>11</v>
      </c>
      <c r="N303" s="192">
        <v>12</v>
      </c>
      <c r="O303" s="192">
        <v>13</v>
      </c>
      <c r="P303" s="192">
        <v>14</v>
      </c>
      <c r="Q303" s="192">
        <v>15</v>
      </c>
      <c r="R303" s="192">
        <v>16</v>
      </c>
      <c r="S303" s="192">
        <v>17</v>
      </c>
      <c r="T303" s="192">
        <v>18</v>
      </c>
      <c r="U303" s="192">
        <v>19</v>
      </c>
      <c r="V303" s="192">
        <v>20</v>
      </c>
      <c r="W303" s="192">
        <v>21</v>
      </c>
      <c r="X303" s="192">
        <v>22</v>
      </c>
      <c r="Y303" s="192">
        <v>23</v>
      </c>
      <c r="Z303" s="192">
        <v>24</v>
      </c>
      <c r="AA303" s="192">
        <v>25</v>
      </c>
      <c r="AB303" s="192">
        <v>26</v>
      </c>
      <c r="AC303" s="192">
        <v>27</v>
      </c>
      <c r="AD303" s="192">
        <v>28</v>
      </c>
      <c r="AE303" s="192">
        <v>29</v>
      </c>
      <c r="AF303" s="192">
        <v>30</v>
      </c>
      <c r="AG303" s="199">
        <v>31</v>
      </c>
      <c r="AH303" s="213" t="s">
        <v>299</v>
      </c>
    </row>
    <row r="304" spans="1:34" ht="35.1" customHeight="1">
      <c r="A304" s="185">
        <v>1</v>
      </c>
      <c r="B304" s="358" t="s">
        <v>365</v>
      </c>
      <c r="C304" s="180"/>
      <c r="D304" s="180"/>
      <c r="E304" s="180"/>
      <c r="F304" s="180"/>
      <c r="G304" s="180"/>
      <c r="H304" s="180"/>
      <c r="I304" s="180"/>
      <c r="J304" s="180"/>
      <c r="K304" s="180"/>
      <c r="L304" s="180"/>
      <c r="M304" s="180"/>
      <c r="N304" s="180"/>
      <c r="O304" s="180"/>
      <c r="P304" s="180"/>
      <c r="Q304" s="180"/>
      <c r="R304" s="180"/>
      <c r="S304" s="180"/>
      <c r="T304" s="180"/>
      <c r="U304" s="180"/>
      <c r="V304" s="180"/>
      <c r="W304" s="180"/>
      <c r="X304" s="180"/>
      <c r="Y304" s="180"/>
      <c r="Z304" s="180"/>
      <c r="AA304" s="180"/>
      <c r="AB304" s="180"/>
      <c r="AC304" s="180"/>
      <c r="AD304" s="180"/>
      <c r="AE304" s="180"/>
      <c r="AF304" s="180"/>
      <c r="AG304" s="180"/>
      <c r="AH304" s="214">
        <f>SUM(C304:AG304)</f>
        <v>0</v>
      </c>
    </row>
    <row r="305" spans="1:34" ht="35.1" customHeight="1">
      <c r="A305" s="185">
        <v>2</v>
      </c>
      <c r="B305" s="358" t="s">
        <v>366</v>
      </c>
      <c r="C305" s="180"/>
      <c r="D305" s="180"/>
      <c r="E305" s="180"/>
      <c r="F305" s="180"/>
      <c r="G305" s="180"/>
      <c r="H305" s="180"/>
      <c r="I305" s="180"/>
      <c r="J305" s="180"/>
      <c r="K305" s="180"/>
      <c r="L305" s="180"/>
      <c r="M305" s="180"/>
      <c r="N305" s="180"/>
      <c r="O305" s="180"/>
      <c r="P305" s="180"/>
      <c r="Q305" s="180"/>
      <c r="R305" s="180"/>
      <c r="S305" s="180"/>
      <c r="T305" s="180"/>
      <c r="U305" s="180"/>
      <c r="V305" s="180"/>
      <c r="W305" s="180"/>
      <c r="X305" s="180"/>
      <c r="Y305" s="180"/>
      <c r="Z305" s="180"/>
      <c r="AA305" s="180"/>
      <c r="AB305" s="180"/>
      <c r="AC305" s="180"/>
      <c r="AD305" s="180"/>
      <c r="AE305" s="180"/>
      <c r="AF305" s="180"/>
      <c r="AG305" s="180"/>
      <c r="AH305" s="214">
        <f>SUM(C305:AG305)</f>
        <v>0</v>
      </c>
    </row>
    <row r="306" spans="1:34" ht="35.1" customHeight="1">
      <c r="A306" s="185">
        <v>3</v>
      </c>
      <c r="B306" s="358" t="s">
        <v>367</v>
      </c>
      <c r="C306" s="180"/>
      <c r="D306" s="180"/>
      <c r="E306" s="180"/>
      <c r="F306" s="180"/>
      <c r="G306" s="180"/>
      <c r="H306" s="180"/>
      <c r="I306" s="180"/>
      <c r="J306" s="180"/>
      <c r="K306" s="180"/>
      <c r="L306" s="180"/>
      <c r="M306" s="180"/>
      <c r="N306" s="180"/>
      <c r="O306" s="180"/>
      <c r="P306" s="180"/>
      <c r="Q306" s="180"/>
      <c r="R306" s="180"/>
      <c r="S306" s="180"/>
      <c r="T306" s="180"/>
      <c r="U306" s="180"/>
      <c r="V306" s="180"/>
      <c r="W306" s="180"/>
      <c r="X306" s="180"/>
      <c r="Y306" s="180"/>
      <c r="Z306" s="180"/>
      <c r="AA306" s="180"/>
      <c r="AB306" s="180"/>
      <c r="AC306" s="180"/>
      <c r="AD306" s="180"/>
      <c r="AE306" s="180"/>
      <c r="AF306" s="180"/>
      <c r="AG306" s="180"/>
      <c r="AH306" s="214">
        <f>SUM(C306:AG306)</f>
        <v>0</v>
      </c>
    </row>
    <row r="307" spans="1:34" ht="35.1" customHeight="1">
      <c r="A307" s="185">
        <v>4</v>
      </c>
      <c r="B307" s="358" t="s">
        <v>368</v>
      </c>
      <c r="C307" s="180"/>
      <c r="D307" s="180"/>
      <c r="E307" s="180"/>
      <c r="F307" s="180"/>
      <c r="G307" s="180"/>
      <c r="H307" s="180"/>
      <c r="I307" s="180"/>
      <c r="J307" s="180"/>
      <c r="K307" s="180"/>
      <c r="L307" s="180"/>
      <c r="M307" s="180"/>
      <c r="N307" s="180"/>
      <c r="O307" s="180"/>
      <c r="P307" s="180"/>
      <c r="Q307" s="180"/>
      <c r="R307" s="180"/>
      <c r="S307" s="180"/>
      <c r="T307" s="180"/>
      <c r="U307" s="180"/>
      <c r="V307" s="180"/>
      <c r="W307" s="180"/>
      <c r="X307" s="180"/>
      <c r="Y307" s="180"/>
      <c r="Z307" s="180"/>
      <c r="AA307" s="180"/>
      <c r="AB307" s="180"/>
      <c r="AC307" s="180"/>
      <c r="AD307" s="180"/>
      <c r="AE307" s="180"/>
      <c r="AF307" s="180"/>
      <c r="AG307" s="180"/>
      <c r="AH307" s="214">
        <f t="shared" ref="AH307:AH312" si="24">SUM(C307:AG307)</f>
        <v>0</v>
      </c>
    </row>
    <row r="308" spans="1:34" ht="35.1" customHeight="1">
      <c r="A308" s="185">
        <v>5</v>
      </c>
      <c r="B308" s="358" t="s">
        <v>370</v>
      </c>
      <c r="C308" s="180"/>
      <c r="D308" s="180"/>
      <c r="E308" s="180"/>
      <c r="F308" s="180"/>
      <c r="G308" s="180"/>
      <c r="H308" s="180"/>
      <c r="I308" s="180"/>
      <c r="J308" s="180"/>
      <c r="K308" s="180"/>
      <c r="L308" s="180"/>
      <c r="M308" s="180"/>
      <c r="N308" s="180"/>
      <c r="O308" s="180"/>
      <c r="P308" s="180"/>
      <c r="Q308" s="180"/>
      <c r="R308" s="180"/>
      <c r="S308" s="180"/>
      <c r="T308" s="180"/>
      <c r="U308" s="180"/>
      <c r="V308" s="180"/>
      <c r="W308" s="180"/>
      <c r="X308" s="180"/>
      <c r="Y308" s="180"/>
      <c r="Z308" s="180"/>
      <c r="AA308" s="180"/>
      <c r="AB308" s="180"/>
      <c r="AC308" s="180"/>
      <c r="AD308" s="180"/>
      <c r="AE308" s="180"/>
      <c r="AF308" s="180"/>
      <c r="AG308" s="180"/>
      <c r="AH308" s="214">
        <f t="shared" si="24"/>
        <v>0</v>
      </c>
    </row>
    <row r="309" spans="1:34" ht="35.1" customHeight="1">
      <c r="A309" s="185">
        <v>6</v>
      </c>
      <c r="B309" s="358" t="s">
        <v>369</v>
      </c>
      <c r="C309" s="180"/>
      <c r="D309" s="180"/>
      <c r="E309" s="180"/>
      <c r="F309" s="180"/>
      <c r="G309" s="180"/>
      <c r="H309" s="180"/>
      <c r="I309" s="180"/>
      <c r="J309" s="180"/>
      <c r="K309" s="180"/>
      <c r="L309" s="180"/>
      <c r="M309" s="180"/>
      <c r="N309" s="180"/>
      <c r="O309" s="180"/>
      <c r="P309" s="180"/>
      <c r="Q309" s="180"/>
      <c r="R309" s="180"/>
      <c r="S309" s="180"/>
      <c r="T309" s="180"/>
      <c r="U309" s="180"/>
      <c r="V309" s="180"/>
      <c r="W309" s="180"/>
      <c r="X309" s="180"/>
      <c r="Y309" s="180"/>
      <c r="Z309" s="180"/>
      <c r="AA309" s="180"/>
      <c r="AB309" s="180"/>
      <c r="AC309" s="180"/>
      <c r="AD309" s="180"/>
      <c r="AE309" s="180"/>
      <c r="AF309" s="180"/>
      <c r="AG309" s="180"/>
      <c r="AH309" s="214">
        <f t="shared" si="24"/>
        <v>0</v>
      </c>
    </row>
    <row r="310" spans="1:34" ht="35.1" customHeight="1">
      <c r="A310" s="185">
        <v>7</v>
      </c>
      <c r="B310" s="359" t="s">
        <v>371</v>
      </c>
      <c r="C310" s="180"/>
      <c r="D310" s="180"/>
      <c r="E310" s="180"/>
      <c r="F310" s="180"/>
      <c r="G310" s="180"/>
      <c r="H310" s="180"/>
      <c r="I310" s="180"/>
      <c r="J310" s="180"/>
      <c r="K310" s="180"/>
      <c r="L310" s="180"/>
      <c r="M310" s="180"/>
      <c r="N310" s="180"/>
      <c r="O310" s="180"/>
      <c r="P310" s="180"/>
      <c r="Q310" s="180"/>
      <c r="R310" s="180"/>
      <c r="S310" s="180"/>
      <c r="T310" s="180"/>
      <c r="U310" s="180"/>
      <c r="V310" s="180"/>
      <c r="W310" s="180"/>
      <c r="X310" s="180"/>
      <c r="Y310" s="180"/>
      <c r="Z310" s="180"/>
      <c r="AA310" s="180"/>
      <c r="AB310" s="180"/>
      <c r="AC310" s="180"/>
      <c r="AD310" s="180"/>
      <c r="AE310" s="180"/>
      <c r="AF310" s="180"/>
      <c r="AG310" s="180"/>
      <c r="AH310" s="214">
        <f t="shared" si="24"/>
        <v>0</v>
      </c>
    </row>
    <row r="311" spans="1:34" ht="35.1" customHeight="1">
      <c r="A311" s="185">
        <v>8</v>
      </c>
      <c r="B311" s="359" t="s">
        <v>372</v>
      </c>
      <c r="C311" s="180"/>
      <c r="D311" s="180"/>
      <c r="E311" s="180"/>
      <c r="F311" s="180"/>
      <c r="G311" s="180"/>
      <c r="H311" s="180"/>
      <c r="I311" s="180"/>
      <c r="J311" s="180"/>
      <c r="K311" s="180"/>
      <c r="L311" s="180"/>
      <c r="M311" s="180"/>
      <c r="N311" s="180"/>
      <c r="O311" s="180"/>
      <c r="P311" s="180"/>
      <c r="Q311" s="180"/>
      <c r="R311" s="180"/>
      <c r="S311" s="180"/>
      <c r="T311" s="180"/>
      <c r="U311" s="180"/>
      <c r="V311" s="180"/>
      <c r="W311" s="180"/>
      <c r="X311" s="180"/>
      <c r="Y311" s="180"/>
      <c r="Z311" s="180"/>
      <c r="AA311" s="180"/>
      <c r="AB311" s="180"/>
      <c r="AC311" s="180"/>
      <c r="AD311" s="180"/>
      <c r="AE311" s="180"/>
      <c r="AF311" s="180"/>
      <c r="AG311" s="180"/>
      <c r="AH311" s="214">
        <f t="shared" si="24"/>
        <v>0</v>
      </c>
    </row>
    <row r="312" spans="1:34" ht="35.1" customHeight="1" thickBot="1">
      <c r="A312" s="175">
        <v>9</v>
      </c>
      <c r="B312" s="319" t="s">
        <v>373</v>
      </c>
      <c r="C312" s="181"/>
      <c r="D312" s="181"/>
      <c r="E312" s="181"/>
      <c r="F312" s="181"/>
      <c r="G312" s="181"/>
      <c r="H312" s="181"/>
      <c r="I312" s="181"/>
      <c r="J312" s="181"/>
      <c r="K312" s="181"/>
      <c r="L312" s="181"/>
      <c r="M312" s="181"/>
      <c r="N312" s="181"/>
      <c r="O312" s="181"/>
      <c r="P312" s="181"/>
      <c r="Q312" s="181"/>
      <c r="R312" s="181"/>
      <c r="S312" s="181"/>
      <c r="T312" s="181"/>
      <c r="U312" s="181"/>
      <c r="V312" s="181"/>
      <c r="W312" s="181"/>
      <c r="X312" s="181"/>
      <c r="Y312" s="181"/>
      <c r="Z312" s="181"/>
      <c r="AA312" s="181"/>
      <c r="AB312" s="181"/>
      <c r="AC312" s="181"/>
      <c r="AD312" s="181"/>
      <c r="AE312" s="181"/>
      <c r="AF312" s="181"/>
      <c r="AG312" s="181"/>
      <c r="AH312" s="215">
        <f t="shared" si="24"/>
        <v>0</v>
      </c>
    </row>
    <row r="313" spans="1:34" ht="35.1" customHeight="1" thickBot="1">
      <c r="A313" s="526" t="s">
        <v>19</v>
      </c>
      <c r="B313" s="527"/>
      <c r="C313" s="187">
        <f t="shared" ref="C313:AH313" si="25">SUM(C304:C312)</f>
        <v>0</v>
      </c>
      <c r="D313" s="187">
        <f t="shared" si="25"/>
        <v>0</v>
      </c>
      <c r="E313" s="187">
        <f t="shared" si="25"/>
        <v>0</v>
      </c>
      <c r="F313" s="187">
        <f t="shared" si="25"/>
        <v>0</v>
      </c>
      <c r="G313" s="187">
        <f t="shared" si="25"/>
        <v>0</v>
      </c>
      <c r="H313" s="187">
        <f t="shared" si="25"/>
        <v>0</v>
      </c>
      <c r="I313" s="187">
        <f t="shared" si="25"/>
        <v>0</v>
      </c>
      <c r="J313" s="187">
        <f t="shared" si="25"/>
        <v>0</v>
      </c>
      <c r="K313" s="187">
        <f t="shared" si="25"/>
        <v>0</v>
      </c>
      <c r="L313" s="187">
        <f t="shared" si="25"/>
        <v>0</v>
      </c>
      <c r="M313" s="187">
        <f t="shared" si="25"/>
        <v>0</v>
      </c>
      <c r="N313" s="187">
        <f t="shared" si="25"/>
        <v>0</v>
      </c>
      <c r="O313" s="187">
        <f t="shared" si="25"/>
        <v>0</v>
      </c>
      <c r="P313" s="187">
        <f t="shared" si="25"/>
        <v>0</v>
      </c>
      <c r="Q313" s="187">
        <f t="shared" si="25"/>
        <v>0</v>
      </c>
      <c r="R313" s="187">
        <f t="shared" si="25"/>
        <v>0</v>
      </c>
      <c r="S313" s="187">
        <f t="shared" si="25"/>
        <v>0</v>
      </c>
      <c r="T313" s="187">
        <f t="shared" si="25"/>
        <v>0</v>
      </c>
      <c r="U313" s="187">
        <f t="shared" si="25"/>
        <v>0</v>
      </c>
      <c r="V313" s="187">
        <f t="shared" si="25"/>
        <v>0</v>
      </c>
      <c r="W313" s="187">
        <f t="shared" si="25"/>
        <v>0</v>
      </c>
      <c r="X313" s="187">
        <f t="shared" si="25"/>
        <v>0</v>
      </c>
      <c r="Y313" s="187">
        <f t="shared" si="25"/>
        <v>0</v>
      </c>
      <c r="Z313" s="187">
        <f t="shared" si="25"/>
        <v>0</v>
      </c>
      <c r="AA313" s="187">
        <f t="shared" si="25"/>
        <v>0</v>
      </c>
      <c r="AB313" s="187">
        <f t="shared" si="25"/>
        <v>0</v>
      </c>
      <c r="AC313" s="187">
        <f t="shared" si="25"/>
        <v>0</v>
      </c>
      <c r="AD313" s="187">
        <f t="shared" si="25"/>
        <v>0</v>
      </c>
      <c r="AE313" s="187">
        <f t="shared" si="25"/>
        <v>0</v>
      </c>
      <c r="AF313" s="187">
        <f t="shared" si="25"/>
        <v>0</v>
      </c>
      <c r="AG313" s="212">
        <f t="shared" si="25"/>
        <v>0</v>
      </c>
      <c r="AH313" s="216">
        <f t="shared" si="25"/>
        <v>0</v>
      </c>
    </row>
    <row r="314" spans="1:34" ht="20.100000000000001" customHeight="1">
      <c r="A314" s="17"/>
      <c r="B314" s="168"/>
      <c r="C314" s="168"/>
      <c r="D314" s="168"/>
      <c r="E314" s="168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392"/>
      <c r="W314" s="276"/>
      <c r="X314" s="276"/>
      <c r="Y314" s="276"/>
      <c r="Z314" s="276"/>
      <c r="AA314" s="276"/>
      <c r="AB314" s="276"/>
      <c r="AC314" s="276"/>
      <c r="AD314" s="276"/>
      <c r="AE314" s="168"/>
      <c r="AF314" s="168"/>
      <c r="AG314" s="168"/>
      <c r="AH314" s="17"/>
    </row>
    <row r="315" spans="1:34" ht="20.100000000000001" customHeight="1">
      <c r="A315" s="17"/>
      <c r="B315" s="168"/>
      <c r="C315" s="168"/>
      <c r="D315" s="168"/>
      <c r="E315" s="168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  <c r="S315" s="168"/>
      <c r="T315" s="168"/>
      <c r="U315" s="168"/>
      <c r="V315" s="577" t="s">
        <v>426</v>
      </c>
      <c r="W315" s="578"/>
      <c r="X315" s="578"/>
      <c r="Y315" s="578"/>
      <c r="Z315" s="578"/>
      <c r="AA315" s="578"/>
      <c r="AB315" s="578"/>
      <c r="AC315" s="578"/>
      <c r="AD315" s="578"/>
      <c r="AE315" s="168"/>
      <c r="AF315" s="168"/>
      <c r="AG315" s="168"/>
      <c r="AH315" s="17"/>
    </row>
    <row r="316" spans="1:34" ht="20.100000000000001" customHeight="1">
      <c r="A316" s="17"/>
      <c r="B316" s="168"/>
      <c r="C316" s="168"/>
      <c r="D316" s="168"/>
      <c r="E316" s="168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586" t="s">
        <v>319</v>
      </c>
      <c r="W316" s="573"/>
      <c r="X316" s="573"/>
      <c r="Y316" s="573"/>
      <c r="Z316" s="573"/>
      <c r="AA316" s="573"/>
      <c r="AB316" s="573"/>
      <c r="AC316" s="573"/>
      <c r="AD316" s="573"/>
      <c r="AE316" s="168"/>
      <c r="AF316" s="168"/>
      <c r="AG316" s="168"/>
      <c r="AH316" s="17"/>
    </row>
    <row r="317" spans="1:34" ht="20.100000000000001" customHeight="1">
      <c r="A317" s="17"/>
      <c r="B317" s="168"/>
      <c r="C317" s="168"/>
      <c r="D317" s="168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AE317" s="168"/>
      <c r="AF317" s="168"/>
      <c r="AG317" s="168"/>
      <c r="AH317" s="17"/>
    </row>
    <row r="318" spans="1:34" ht="20.100000000000001" customHeight="1">
      <c r="A318" s="17"/>
      <c r="B318" s="168"/>
      <c r="C318" s="168"/>
      <c r="D318" s="168"/>
      <c r="E318" s="168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AE318" s="168"/>
      <c r="AF318" s="168"/>
      <c r="AG318" s="168"/>
      <c r="AH318" s="17"/>
    </row>
    <row r="319" spans="1:34" ht="20.100000000000001" customHeight="1">
      <c r="A319" s="17"/>
      <c r="B319" s="168"/>
      <c r="C319" s="168"/>
      <c r="D319" s="168"/>
      <c r="E319" s="168"/>
      <c r="F319" s="168"/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8"/>
      <c r="U319" s="168"/>
      <c r="AE319" s="168"/>
      <c r="AF319" s="168"/>
      <c r="AG319" s="168"/>
      <c r="AH319" s="17"/>
    </row>
    <row r="320" spans="1:34" ht="20.100000000000001" customHeight="1">
      <c r="A320" s="17"/>
      <c r="B320" s="168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559" t="s">
        <v>341</v>
      </c>
      <c r="W320" s="559"/>
      <c r="X320" s="559"/>
      <c r="Y320" s="559"/>
      <c r="Z320" s="559"/>
      <c r="AA320" s="559"/>
      <c r="AB320" s="559"/>
      <c r="AC320" s="559"/>
      <c r="AD320" s="559"/>
      <c r="AE320" s="168"/>
      <c r="AF320" s="168"/>
      <c r="AG320" s="168"/>
      <c r="AH320" s="17"/>
    </row>
    <row r="321" spans="1:34" ht="20.100000000000001" customHeight="1">
      <c r="A321" s="17"/>
      <c r="B321" s="168"/>
      <c r="C321" s="168"/>
      <c r="D321" s="168"/>
      <c r="E321" s="168"/>
      <c r="F321" s="168"/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585" t="s">
        <v>321</v>
      </c>
      <c r="W321" s="585"/>
      <c r="X321" s="585"/>
      <c r="Y321" s="585"/>
      <c r="Z321" s="585"/>
      <c r="AA321" s="585"/>
      <c r="AB321" s="585"/>
      <c r="AC321" s="585"/>
      <c r="AD321" s="585"/>
      <c r="AE321" s="168"/>
      <c r="AF321" s="168"/>
      <c r="AG321" s="168"/>
      <c r="AH321" s="17"/>
    </row>
    <row r="322" spans="1:34" ht="20.100000000000001" customHeight="1">
      <c r="A322" s="17"/>
      <c r="B322" s="168"/>
      <c r="C322" s="168"/>
      <c r="D322" s="168"/>
      <c r="E322" s="168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  <c r="P322" s="168"/>
      <c r="Q322" s="168"/>
      <c r="R322" s="168"/>
      <c r="S322" s="168"/>
      <c r="T322" s="168"/>
      <c r="U322" s="168"/>
      <c r="V322" s="325"/>
      <c r="W322" s="325"/>
      <c r="X322" s="325"/>
      <c r="Y322" s="325"/>
      <c r="Z322" s="325"/>
      <c r="AA322" s="325"/>
      <c r="AB322" s="325"/>
      <c r="AC322" s="325"/>
      <c r="AD322" s="325"/>
      <c r="AE322" s="168"/>
      <c r="AF322" s="168"/>
      <c r="AG322" s="168"/>
      <c r="AH322" s="17"/>
    </row>
    <row r="323" spans="1:34" ht="20.100000000000001" customHeight="1">
      <c r="A323" s="17"/>
      <c r="B323" s="168"/>
      <c r="C323" s="168"/>
      <c r="D323" s="168"/>
      <c r="E323" s="168"/>
      <c r="F323" s="168"/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325"/>
      <c r="W323" s="325"/>
      <c r="X323" s="325"/>
      <c r="Y323" s="325"/>
      <c r="Z323" s="325"/>
      <c r="AA323" s="325"/>
      <c r="AB323" s="325"/>
      <c r="AC323" s="325"/>
      <c r="AD323" s="325"/>
      <c r="AE323" s="168"/>
      <c r="AF323" s="168"/>
      <c r="AG323" s="168"/>
      <c r="AH323" s="17"/>
    </row>
    <row r="324" spans="1:34" ht="20.100000000000001" customHeight="1">
      <c r="A324" s="17"/>
      <c r="B324" s="168"/>
      <c r="C324" s="168"/>
      <c r="D324" s="168"/>
      <c r="E324" s="168"/>
      <c r="F324" s="168"/>
      <c r="G324" s="168"/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325"/>
      <c r="W324" s="325"/>
      <c r="X324" s="325"/>
      <c r="Y324" s="325"/>
      <c r="Z324" s="325"/>
      <c r="AA324" s="325"/>
      <c r="AB324" s="325"/>
      <c r="AC324" s="325"/>
      <c r="AD324" s="325"/>
      <c r="AE324" s="168"/>
      <c r="AF324" s="168"/>
      <c r="AG324" s="168"/>
      <c r="AH324" s="17"/>
    </row>
    <row r="325" spans="1:34" ht="20.100000000000001" customHeight="1">
      <c r="A325" s="17"/>
      <c r="B325" s="168"/>
      <c r="C325" s="168"/>
      <c r="D325" s="168"/>
      <c r="E325" s="168"/>
      <c r="F325" s="168"/>
      <c r="G325" s="168"/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AE325" s="168"/>
      <c r="AF325" s="168"/>
      <c r="AG325" s="168"/>
      <c r="AH325" s="17"/>
    </row>
    <row r="326" spans="1:34" ht="20.100000000000001" customHeight="1">
      <c r="A326" s="17"/>
      <c r="B326" s="168"/>
      <c r="C326" s="168"/>
      <c r="D326" s="168"/>
      <c r="E326" s="168"/>
      <c r="F326" s="168"/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AE326" s="168"/>
      <c r="AF326" s="168"/>
      <c r="AG326" s="168"/>
      <c r="AH326" s="17"/>
    </row>
    <row r="327" spans="1:34" ht="20.100000000000001" customHeight="1">
      <c r="A327" s="17"/>
      <c r="B327" s="168"/>
      <c r="C327" s="168"/>
      <c r="D327" s="168"/>
      <c r="E327" s="168"/>
      <c r="F327" s="168"/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AE327" s="168"/>
      <c r="AF327" s="168"/>
      <c r="AG327" s="168"/>
      <c r="AH327" s="17"/>
    </row>
    <row r="328" spans="1:34" ht="20.100000000000001" customHeight="1">
      <c r="A328" s="17"/>
      <c r="B328" s="168"/>
      <c r="C328" s="168"/>
      <c r="D328" s="168"/>
      <c r="E328" s="168"/>
      <c r="F328" s="168"/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8"/>
      <c r="U328" s="168"/>
      <c r="AE328" s="168"/>
      <c r="AF328" s="168"/>
      <c r="AG328" s="168"/>
      <c r="AH328" s="17"/>
    </row>
    <row r="329" spans="1:34" ht="20.100000000000001" customHeight="1">
      <c r="A329" s="17"/>
      <c r="B329" s="168"/>
      <c r="C329" s="168"/>
      <c r="D329" s="168"/>
      <c r="E329" s="168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68"/>
      <c r="R329" s="168"/>
      <c r="S329" s="168"/>
      <c r="T329" s="168"/>
      <c r="U329" s="168"/>
      <c r="AE329" s="168"/>
      <c r="AF329" s="168"/>
      <c r="AG329" s="168"/>
      <c r="AH329" s="17"/>
    </row>
    <row r="330" spans="1:34" ht="20.100000000000001" customHeight="1"/>
    <row r="331" spans="1:34" ht="20.100000000000001" customHeight="1"/>
  </sheetData>
  <mergeCells count="124">
    <mergeCell ref="V18:AD18"/>
    <mergeCell ref="V45:AD45"/>
    <mergeCell ref="V72:AD72"/>
    <mergeCell ref="V99:AD99"/>
    <mergeCell ref="V126:AD126"/>
    <mergeCell ref="V153:AD153"/>
    <mergeCell ref="V180:AD180"/>
    <mergeCell ref="V207:AD207"/>
    <mergeCell ref="V234:AD234"/>
    <mergeCell ref="V158:AD158"/>
    <mergeCell ref="V154:AD154"/>
    <mergeCell ref="A190:AH190"/>
    <mergeCell ref="A194:A195"/>
    <mergeCell ref="A59:A60"/>
    <mergeCell ref="C113:AH113"/>
    <mergeCell ref="V73:AD73"/>
    <mergeCell ref="V100:AD100"/>
    <mergeCell ref="V105:AD105"/>
    <mergeCell ref="A109:AH109"/>
    <mergeCell ref="A86:A87"/>
    <mergeCell ref="B86:B87"/>
    <mergeCell ref="V104:AD104"/>
    <mergeCell ref="V181:AD181"/>
    <mergeCell ref="A136:AH136"/>
    <mergeCell ref="V320:AD320"/>
    <mergeCell ref="A16:B16"/>
    <mergeCell ref="A43:B43"/>
    <mergeCell ref="A2:AH2"/>
    <mergeCell ref="A29:AH29"/>
    <mergeCell ref="A56:AH56"/>
    <mergeCell ref="A70:B70"/>
    <mergeCell ref="A83:AH83"/>
    <mergeCell ref="A97:B97"/>
    <mergeCell ref="A110:AH110"/>
    <mergeCell ref="A124:B124"/>
    <mergeCell ref="A137:AH137"/>
    <mergeCell ref="A151:B151"/>
    <mergeCell ref="A164:AH164"/>
    <mergeCell ref="A178:B178"/>
    <mergeCell ref="A191:AH191"/>
    <mergeCell ref="A205:B205"/>
    <mergeCell ref="A218:AH218"/>
    <mergeCell ref="A232:B232"/>
    <mergeCell ref="V294:AD294"/>
    <mergeCell ref="I265:Q265"/>
    <mergeCell ref="A271:AH271"/>
    <mergeCell ref="A275:A276"/>
    <mergeCell ref="V266:AD266"/>
    <mergeCell ref="B275:B276"/>
    <mergeCell ref="C275:AH275"/>
    <mergeCell ref="I266:Q266"/>
    <mergeCell ref="V289:AD289"/>
    <mergeCell ref="V293:AD293"/>
    <mergeCell ref="A272:AH272"/>
    <mergeCell ref="A286:B286"/>
    <mergeCell ref="V288:AD288"/>
    <mergeCell ref="A298:AH298"/>
    <mergeCell ref="A302:A303"/>
    <mergeCell ref="B302:B303"/>
    <mergeCell ref="C302:AH302"/>
    <mergeCell ref="V316:AD316"/>
    <mergeCell ref="V321:AD321"/>
    <mergeCell ref="A299:AH299"/>
    <mergeCell ref="A313:B313"/>
    <mergeCell ref="V315:AD315"/>
    <mergeCell ref="V131:AD131"/>
    <mergeCell ref="A140:A141"/>
    <mergeCell ref="I262:Q262"/>
    <mergeCell ref="V262:AD262"/>
    <mergeCell ref="V235:AD235"/>
    <mergeCell ref="C221:AH221"/>
    <mergeCell ref="C248:AH248"/>
    <mergeCell ref="I260:Q260"/>
    <mergeCell ref="V239:AD239"/>
    <mergeCell ref="A221:A222"/>
    <mergeCell ref="B221:B222"/>
    <mergeCell ref="A259:B259"/>
    <mergeCell ref="V132:AD132"/>
    <mergeCell ref="V159:AD159"/>
    <mergeCell ref="V186:AD186"/>
    <mergeCell ref="V213:AD213"/>
    <mergeCell ref="A1:AH1"/>
    <mergeCell ref="A5:A6"/>
    <mergeCell ref="B5:B6"/>
    <mergeCell ref="C5:AH5"/>
    <mergeCell ref="V19:AD19"/>
    <mergeCell ref="V127:AD127"/>
    <mergeCell ref="V23:AD23"/>
    <mergeCell ref="A28:AH28"/>
    <mergeCell ref="A32:A33"/>
    <mergeCell ref="V46:AD46"/>
    <mergeCell ref="A113:A114"/>
    <mergeCell ref="A82:AH82"/>
    <mergeCell ref="B113:B114"/>
    <mergeCell ref="C86:AH86"/>
    <mergeCell ref="C59:AH59"/>
    <mergeCell ref="C32:AH32"/>
    <mergeCell ref="V24:AD24"/>
    <mergeCell ref="V51:AD51"/>
    <mergeCell ref="V78:AD78"/>
    <mergeCell ref="V77:AD77"/>
    <mergeCell ref="B59:B60"/>
    <mergeCell ref="B32:B33"/>
    <mergeCell ref="V50:AD50"/>
    <mergeCell ref="A55:AH55"/>
    <mergeCell ref="V212:AD212"/>
    <mergeCell ref="B140:B141"/>
    <mergeCell ref="C140:AH140"/>
    <mergeCell ref="V240:AD240"/>
    <mergeCell ref="V267:AD267"/>
    <mergeCell ref="V208:AD208"/>
    <mergeCell ref="A163:AH163"/>
    <mergeCell ref="V185:AD185"/>
    <mergeCell ref="B194:B195"/>
    <mergeCell ref="C194:AH194"/>
    <mergeCell ref="A167:A168"/>
    <mergeCell ref="B167:B168"/>
    <mergeCell ref="C167:AH167"/>
    <mergeCell ref="A248:A249"/>
    <mergeCell ref="A244:AH244"/>
    <mergeCell ref="B248:B249"/>
    <mergeCell ref="A217:AH217"/>
    <mergeCell ref="A245:AH245"/>
    <mergeCell ref="V261:AD261"/>
  </mergeCells>
  <phoneticPr fontId="0" type="noConversion"/>
  <pageMargins left="1.04" right="0.5" top="0.5" bottom="0.5" header="0.5" footer="0.5"/>
  <pageSetup paperSize="5" scale="80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81"/>
  <sheetViews>
    <sheetView view="pageBreakPreview" topLeftCell="A220" zoomScale="80" zoomScaleNormal="75" zoomScaleSheetLayoutView="80" workbookViewId="0">
      <selection activeCell="K235" sqref="K235"/>
    </sheetView>
  </sheetViews>
  <sheetFormatPr defaultRowHeight="12.75"/>
  <cols>
    <col min="1" max="1" width="4.85546875" customWidth="1"/>
    <col min="2" max="2" width="30.7109375" style="270" customWidth="1"/>
    <col min="3" max="15" width="10.7109375" style="270" customWidth="1"/>
  </cols>
  <sheetData>
    <row r="1" spans="1:15" ht="18" customHeight="1">
      <c r="A1" s="607" t="s">
        <v>385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</row>
    <row r="2" spans="1:15" ht="18" customHeight="1">
      <c r="A2" s="602" t="s">
        <v>386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</row>
    <row r="3" spans="1:15" ht="18" customHeight="1">
      <c r="A3" s="602" t="s">
        <v>433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</row>
    <row r="4" spans="1:15" ht="18" customHeight="1">
      <c r="A4" s="346"/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</row>
    <row r="5" spans="1:15" ht="18" customHeight="1">
      <c r="A5" s="225"/>
      <c r="B5" s="397" t="s">
        <v>324</v>
      </c>
      <c r="C5" s="398"/>
      <c r="D5" s="399"/>
      <c r="E5" s="337"/>
      <c r="F5" s="337"/>
      <c r="G5" s="337"/>
      <c r="H5" s="337"/>
      <c r="I5" s="337"/>
      <c r="J5" s="337"/>
      <c r="K5" s="337"/>
      <c r="L5" s="337"/>
      <c r="M5" s="337"/>
      <c r="N5" s="605" t="s">
        <v>377</v>
      </c>
      <c r="O5" s="605"/>
    </row>
    <row r="6" spans="1:15" ht="20.100000000000001" customHeight="1" thickBot="1">
      <c r="A6" s="603" t="s">
        <v>14</v>
      </c>
      <c r="B6" s="603" t="s">
        <v>320</v>
      </c>
      <c r="C6" s="569" t="s">
        <v>304</v>
      </c>
      <c r="D6" s="569"/>
      <c r="E6" s="569"/>
      <c r="F6" s="569"/>
      <c r="G6" s="569"/>
      <c r="H6" s="569"/>
      <c r="I6" s="569"/>
      <c r="J6" s="569"/>
      <c r="K6" s="569"/>
      <c r="L6" s="569"/>
      <c r="M6" s="569"/>
      <c r="N6" s="569"/>
      <c r="O6" s="584"/>
    </row>
    <row r="7" spans="1:15" ht="20.100000000000001" customHeight="1">
      <c r="A7" s="604"/>
      <c r="B7" s="604"/>
      <c r="C7" s="192" t="s">
        <v>305</v>
      </c>
      <c r="D7" s="192" t="s">
        <v>306</v>
      </c>
      <c r="E7" s="192" t="s">
        <v>307</v>
      </c>
      <c r="F7" s="192" t="s">
        <v>308</v>
      </c>
      <c r="G7" s="192" t="s">
        <v>309</v>
      </c>
      <c r="H7" s="192" t="s">
        <v>310</v>
      </c>
      <c r="I7" s="192" t="s">
        <v>311</v>
      </c>
      <c r="J7" s="192" t="s">
        <v>312</v>
      </c>
      <c r="K7" s="192" t="s">
        <v>313</v>
      </c>
      <c r="L7" s="192" t="s">
        <v>314</v>
      </c>
      <c r="M7" s="192" t="s">
        <v>315</v>
      </c>
      <c r="N7" s="199" t="s">
        <v>316</v>
      </c>
      <c r="O7" s="213" t="s">
        <v>296</v>
      </c>
    </row>
    <row r="8" spans="1:15" ht="20.100000000000001" customHeight="1">
      <c r="A8" s="259">
        <v>1</v>
      </c>
      <c r="B8" s="360" t="s">
        <v>384</v>
      </c>
      <c r="C8" s="361">
        <f>+'SM-Naik'!AH8</f>
        <v>5</v>
      </c>
      <c r="D8" s="361">
        <f>+'SM-Naik'!AH40</f>
        <v>4</v>
      </c>
      <c r="E8" s="361">
        <f>+'SM-Naik'!AH72</f>
        <v>4</v>
      </c>
      <c r="F8" s="361">
        <f>+'SM-Naik'!AH104</f>
        <v>10</v>
      </c>
      <c r="G8" s="361">
        <f>+'SM-Naik'!AH136</f>
        <v>3</v>
      </c>
      <c r="H8" s="361">
        <f>+'SM-Naik'!AH168</f>
        <v>8</v>
      </c>
      <c r="I8" s="361">
        <f>+'SM-Naik'!AH200</f>
        <v>6</v>
      </c>
      <c r="J8" s="361">
        <f>+'SM-Naik'!AH232</f>
        <v>9</v>
      </c>
      <c r="K8" s="361">
        <f>+'SM-Naik'!AH264</f>
        <v>14</v>
      </c>
      <c r="L8" s="361">
        <f>+'SM-Naik'!AH296</f>
        <v>6</v>
      </c>
      <c r="M8" s="361">
        <f>+'SM-Naik'!AH328</f>
        <v>7</v>
      </c>
      <c r="N8" s="362">
        <f>+'SM-Naik'!AH360</f>
        <v>7</v>
      </c>
      <c r="O8" s="260">
        <f>SUM(C8:N8)</f>
        <v>83</v>
      </c>
    </row>
    <row r="9" spans="1:15" ht="20.100000000000001" customHeight="1">
      <c r="A9" s="259">
        <v>2</v>
      </c>
      <c r="B9" s="360" t="s">
        <v>383</v>
      </c>
      <c r="C9" s="361">
        <f>+'SM-Naik'!AH9</f>
        <v>10</v>
      </c>
      <c r="D9" s="361">
        <f>+'SM-Naik'!AH41</f>
        <v>3</v>
      </c>
      <c r="E9" s="361">
        <f>+'SM-Naik'!AH73</f>
        <v>4</v>
      </c>
      <c r="F9" s="361">
        <f>+'SM-Naik'!AH105</f>
        <v>6</v>
      </c>
      <c r="G9" s="361">
        <f>+'SM-Naik'!AH137</f>
        <v>3</v>
      </c>
      <c r="H9" s="361">
        <f>+'SM-Naik'!AH169</f>
        <v>4</v>
      </c>
      <c r="I9" s="361">
        <f>+'SM-Naik'!AH201</f>
        <v>5</v>
      </c>
      <c r="J9" s="361">
        <f>+'SM-Naik'!AH233</f>
        <v>5</v>
      </c>
      <c r="K9" s="361">
        <f>+'SM-Naik'!AH265</f>
        <v>4</v>
      </c>
      <c r="L9" s="361">
        <f>+'SM-Naik'!AH297</f>
        <v>1</v>
      </c>
      <c r="M9" s="361">
        <f>+'SM-Naik'!AH329</f>
        <v>5</v>
      </c>
      <c r="N9" s="362">
        <f>+'SM-Naik'!AH361</f>
        <v>10</v>
      </c>
      <c r="O9" s="260">
        <f t="shared" ref="O9:O24" si="0">SUM(C9:N9)</f>
        <v>60</v>
      </c>
    </row>
    <row r="10" spans="1:15" ht="24.95" customHeight="1">
      <c r="A10" s="259">
        <v>3</v>
      </c>
      <c r="B10" s="363" t="s">
        <v>382</v>
      </c>
      <c r="C10" s="361">
        <f>+'SM-Naik'!AH10</f>
        <v>8</v>
      </c>
      <c r="D10" s="361">
        <f>+'SM-Naik'!AH42</f>
        <v>4</v>
      </c>
      <c r="E10" s="361">
        <f>+'SM-Naik'!AH74</f>
        <v>7</v>
      </c>
      <c r="F10" s="361">
        <f>+'SM-Naik'!AH106</f>
        <v>11</v>
      </c>
      <c r="G10" s="361">
        <f>+'SM-Naik'!AH138</f>
        <v>9</v>
      </c>
      <c r="H10" s="361">
        <f>+'SM-Naik'!AH170</f>
        <v>9</v>
      </c>
      <c r="I10" s="361">
        <f>+'SM-Naik'!AH202</f>
        <v>7</v>
      </c>
      <c r="J10" s="361">
        <f>+'SM-Naik'!AH234</f>
        <v>9</v>
      </c>
      <c r="K10" s="361">
        <f>+'SM-Naik'!AH266</f>
        <v>10</v>
      </c>
      <c r="L10" s="361">
        <f>+'SM-Naik'!AH298</f>
        <v>13</v>
      </c>
      <c r="M10" s="361">
        <f>+'SM-Naik'!AH330</f>
        <v>9</v>
      </c>
      <c r="N10" s="362">
        <f>+'SM-Naik'!AH362</f>
        <v>11</v>
      </c>
      <c r="O10" s="260">
        <f t="shared" si="0"/>
        <v>107</v>
      </c>
    </row>
    <row r="11" spans="1:15" ht="20.100000000000001" customHeight="1">
      <c r="A11" s="259">
        <v>4</v>
      </c>
      <c r="B11" s="360" t="s">
        <v>379</v>
      </c>
      <c r="C11" s="361">
        <f>+'SM-Naik'!AH11</f>
        <v>9</v>
      </c>
      <c r="D11" s="361">
        <f>+'SM-Naik'!AH43</f>
        <v>1</v>
      </c>
      <c r="E11" s="361">
        <f>+'SM-Naik'!AH75</f>
        <v>5</v>
      </c>
      <c r="F11" s="361">
        <f>+'SM-Naik'!AH107</f>
        <v>10</v>
      </c>
      <c r="G11" s="361">
        <f>+'SM-Naik'!AH139</f>
        <v>9</v>
      </c>
      <c r="H11" s="361">
        <f>+'SM-Naik'!AH171</f>
        <v>7</v>
      </c>
      <c r="I11" s="361">
        <f>+'SM-Naik'!AH203</f>
        <v>7</v>
      </c>
      <c r="J11" s="361">
        <f>+'SM-Naik'!AH235</f>
        <v>12</v>
      </c>
      <c r="K11" s="361">
        <f>+'SM-Naik'!AH267</f>
        <v>13</v>
      </c>
      <c r="L11" s="361">
        <f>+'SM-Naik'!AH299</f>
        <v>11</v>
      </c>
      <c r="M11" s="361">
        <f>+'SM-Naik'!AH331</f>
        <v>14</v>
      </c>
      <c r="N11" s="362">
        <f>+'SM-Naik'!AH363</f>
        <v>9</v>
      </c>
      <c r="O11" s="260">
        <f t="shared" si="0"/>
        <v>107</v>
      </c>
    </row>
    <row r="12" spans="1:15" ht="20.100000000000001" customHeight="1">
      <c r="A12" s="259">
        <v>5</v>
      </c>
      <c r="B12" s="360" t="s">
        <v>380</v>
      </c>
      <c r="C12" s="361">
        <f>+'SM-Naik'!AH12</f>
        <v>8</v>
      </c>
      <c r="D12" s="361">
        <f>+'SM-Naik'!AH44</f>
        <v>8</v>
      </c>
      <c r="E12" s="361">
        <f>+'SM-Naik'!AH76</f>
        <v>14</v>
      </c>
      <c r="F12" s="361">
        <f>+'SM-Naik'!AH108</f>
        <v>16</v>
      </c>
      <c r="G12" s="361">
        <f>+'SM-Naik'!AH140</f>
        <v>13</v>
      </c>
      <c r="H12" s="361">
        <f>+'SM-Naik'!AH172</f>
        <v>9</v>
      </c>
      <c r="I12" s="361">
        <f>+'SM-Naik'!AH204</f>
        <v>10</v>
      </c>
      <c r="J12" s="361">
        <f>+'SM-Naik'!AH236</f>
        <v>8</v>
      </c>
      <c r="K12" s="361">
        <f>+'SM-Naik'!AH268</f>
        <v>16</v>
      </c>
      <c r="L12" s="361">
        <f>+'SM-Naik'!AH300</f>
        <v>11</v>
      </c>
      <c r="M12" s="361">
        <f>+'SM-Naik'!AH332</f>
        <v>10</v>
      </c>
      <c r="N12" s="362">
        <f>+'SM-Naik'!AH364</f>
        <v>9</v>
      </c>
      <c r="O12" s="260">
        <f t="shared" si="0"/>
        <v>132</v>
      </c>
    </row>
    <row r="13" spans="1:15" ht="20.100000000000001" customHeight="1">
      <c r="A13" s="259">
        <v>6</v>
      </c>
      <c r="B13" s="360" t="s">
        <v>381</v>
      </c>
      <c r="C13" s="361">
        <f>+'SM-Naik'!AH13</f>
        <v>7</v>
      </c>
      <c r="D13" s="361">
        <f>+'SM-Naik'!AH45</f>
        <v>0</v>
      </c>
      <c r="E13" s="361">
        <f>+'SM-Naik'!AH77</f>
        <v>5</v>
      </c>
      <c r="F13" s="361">
        <f>+'SM-Naik'!AH109</f>
        <v>10</v>
      </c>
      <c r="G13" s="361">
        <f>+'SM-Naik'!AH141</f>
        <v>9</v>
      </c>
      <c r="H13" s="361">
        <f>+'SM-Naik'!AH173</f>
        <v>10</v>
      </c>
      <c r="I13" s="361">
        <f>+'SM-Naik'!AH205</f>
        <v>6</v>
      </c>
      <c r="J13" s="361">
        <f>+'SM-Naik'!AH237</f>
        <v>11</v>
      </c>
      <c r="K13" s="361">
        <f>+'SM-Naik'!AH269</f>
        <v>10</v>
      </c>
      <c r="L13" s="361">
        <f>+'SM-Naik'!AH301</f>
        <v>7</v>
      </c>
      <c r="M13" s="361">
        <f>+'SM-Naik'!AH333</f>
        <v>11</v>
      </c>
      <c r="N13" s="362">
        <f>+'SM-Naik'!AH365</f>
        <v>7</v>
      </c>
      <c r="O13" s="260">
        <f t="shared" si="0"/>
        <v>93</v>
      </c>
    </row>
    <row r="14" spans="1:15" ht="20.100000000000001" customHeight="1">
      <c r="A14" s="259">
        <v>7</v>
      </c>
      <c r="B14" s="363" t="s">
        <v>378</v>
      </c>
      <c r="C14" s="361">
        <f>+'SM-Naik'!AH14</f>
        <v>4</v>
      </c>
      <c r="D14" s="361">
        <f>+'SM-Naik'!AH46</f>
        <v>1</v>
      </c>
      <c r="E14" s="361">
        <f>+'SM-Naik'!AH78</f>
        <v>6</v>
      </c>
      <c r="F14" s="361">
        <f>+'SM-Naik'!AH110</f>
        <v>3</v>
      </c>
      <c r="G14" s="361">
        <f>+'SM-Naik'!AH142</f>
        <v>11</v>
      </c>
      <c r="H14" s="361">
        <f>+'SM-Naik'!AH174</f>
        <v>6</v>
      </c>
      <c r="I14" s="361">
        <f>+'SM-Naik'!AH206</f>
        <v>2</v>
      </c>
      <c r="J14" s="361">
        <f>+'SM-Naik'!AH238</f>
        <v>3</v>
      </c>
      <c r="K14" s="361">
        <f>+'SM-Naik'!AH270</f>
        <v>2</v>
      </c>
      <c r="L14" s="361">
        <f>+'SM-Naik'!AH302</f>
        <v>3</v>
      </c>
      <c r="M14" s="361">
        <f>+'SM-Naik'!AH334</f>
        <v>19</v>
      </c>
      <c r="N14" s="362">
        <f>+'SM-Naik'!AH366</f>
        <v>11</v>
      </c>
      <c r="O14" s="260">
        <f t="shared" si="0"/>
        <v>71</v>
      </c>
    </row>
    <row r="15" spans="1:15" ht="20.100000000000001" customHeight="1">
      <c r="A15" s="259">
        <v>8</v>
      </c>
      <c r="B15" s="363" t="s">
        <v>365</v>
      </c>
      <c r="C15" s="361">
        <f>+'SM-Naik'!AH15</f>
        <v>6</v>
      </c>
      <c r="D15" s="361">
        <f>+'SM-Naik'!AH47</f>
        <v>2</v>
      </c>
      <c r="E15" s="361">
        <f>+'SM-Naik'!AH79</f>
        <v>7</v>
      </c>
      <c r="F15" s="361">
        <f>+'SM-Naik'!AH111</f>
        <v>14</v>
      </c>
      <c r="G15" s="361">
        <f>+'SM-Naik'!AH143</f>
        <v>8</v>
      </c>
      <c r="H15" s="361">
        <f>+'SM-Naik'!AH175</f>
        <v>22</v>
      </c>
      <c r="I15" s="361">
        <f>+'SM-Naik'!AH207</f>
        <v>12</v>
      </c>
      <c r="J15" s="361">
        <f>+'SM-Naik'!AH239</f>
        <v>9</v>
      </c>
      <c r="K15" s="361">
        <f>+'SM-Naik'!AH271</f>
        <v>13</v>
      </c>
      <c r="L15" s="361">
        <f>+'SM-Naik'!AH303</f>
        <v>9</v>
      </c>
      <c r="M15" s="361">
        <f>+'SM-Naik'!AH335</f>
        <v>14</v>
      </c>
      <c r="N15" s="362">
        <f>+'SM-Naik'!AH367</f>
        <v>11</v>
      </c>
      <c r="O15" s="260">
        <f t="shared" si="0"/>
        <v>127</v>
      </c>
    </row>
    <row r="16" spans="1:15" ht="24.95" customHeight="1">
      <c r="A16" s="259">
        <v>9</v>
      </c>
      <c r="B16" s="363" t="s">
        <v>366</v>
      </c>
      <c r="C16" s="361">
        <f>+'SM-Naik'!AH16</f>
        <v>6</v>
      </c>
      <c r="D16" s="361">
        <f>+'SM-Naik'!AH48</f>
        <v>2</v>
      </c>
      <c r="E16" s="361">
        <f>+'SM-Naik'!AH80</f>
        <v>5</v>
      </c>
      <c r="F16" s="361">
        <f>+'SM-Naik'!AH112</f>
        <v>15</v>
      </c>
      <c r="G16" s="361">
        <f>+'SM-Naik'!AH144</f>
        <v>8</v>
      </c>
      <c r="H16" s="361">
        <f>+'SM-Naik'!AH176</f>
        <v>15</v>
      </c>
      <c r="I16" s="361">
        <f>+'SM-Naik'!AH208</f>
        <v>8</v>
      </c>
      <c r="J16" s="361">
        <f>+'SM-Naik'!AH240</f>
        <v>6</v>
      </c>
      <c r="K16" s="361">
        <f>+'SM-Naik'!AH272</f>
        <v>13</v>
      </c>
      <c r="L16" s="361">
        <f>+'SM-Naik'!AH304</f>
        <v>5</v>
      </c>
      <c r="M16" s="361">
        <f>+'SM-Naik'!AH336</f>
        <v>14</v>
      </c>
      <c r="N16" s="362">
        <f>+'SM-Naik'!AH368</f>
        <v>15</v>
      </c>
      <c r="O16" s="260">
        <f t="shared" si="0"/>
        <v>112</v>
      </c>
    </row>
    <row r="17" spans="1:15" ht="24.95" customHeight="1">
      <c r="A17" s="259">
        <v>10</v>
      </c>
      <c r="B17" s="363" t="s">
        <v>367</v>
      </c>
      <c r="C17" s="361">
        <f>+'SM-Naik'!AH17</f>
        <v>8</v>
      </c>
      <c r="D17" s="361">
        <f>+'SM-Naik'!AH49</f>
        <v>4</v>
      </c>
      <c r="E17" s="361">
        <f>+'SM-Naik'!AH81</f>
        <v>8</v>
      </c>
      <c r="F17" s="361">
        <f>+'SM-Naik'!AH113</f>
        <v>16</v>
      </c>
      <c r="G17" s="361">
        <f>+'SM-Naik'!AH145</f>
        <v>5</v>
      </c>
      <c r="H17" s="361">
        <f>+'SM-Naik'!AH177</f>
        <v>19</v>
      </c>
      <c r="I17" s="361">
        <f>+'SM-Naik'!AH209</f>
        <v>13</v>
      </c>
      <c r="J17" s="361">
        <f>+'SM-Naik'!AH241</f>
        <v>10</v>
      </c>
      <c r="K17" s="361">
        <f>+'SM-Naik'!AH273</f>
        <v>17</v>
      </c>
      <c r="L17" s="361">
        <f>+'SM-Naik'!AH305</f>
        <v>11</v>
      </c>
      <c r="M17" s="361">
        <f>+'SM-Naik'!AH337</f>
        <v>16</v>
      </c>
      <c r="N17" s="362">
        <f>+'SM-Naik'!AH369</f>
        <v>17</v>
      </c>
      <c r="O17" s="260">
        <f t="shared" si="0"/>
        <v>144</v>
      </c>
    </row>
    <row r="18" spans="1:15" ht="20.100000000000001" customHeight="1">
      <c r="A18" s="259">
        <v>11</v>
      </c>
      <c r="B18" s="363" t="s">
        <v>368</v>
      </c>
      <c r="C18" s="361">
        <f>+'SM-Naik'!AH18</f>
        <v>13</v>
      </c>
      <c r="D18" s="361">
        <f>+'SM-Naik'!AH50</f>
        <v>9</v>
      </c>
      <c r="E18" s="361">
        <f>+'SM-Naik'!AH82</f>
        <v>27</v>
      </c>
      <c r="F18" s="361">
        <f>+'SM-Naik'!AH114</f>
        <v>23</v>
      </c>
      <c r="G18" s="361">
        <f>+'SM-Naik'!AH146</f>
        <v>15</v>
      </c>
      <c r="H18" s="361">
        <f>+'SM-Naik'!AH178</f>
        <v>32</v>
      </c>
      <c r="I18" s="361">
        <f>+'SM-Naik'!AH210</f>
        <v>20</v>
      </c>
      <c r="J18" s="361">
        <f>+'SM-Naik'!AH242</f>
        <v>28</v>
      </c>
      <c r="K18" s="361">
        <f>+'SM-Naik'!AH274</f>
        <v>39</v>
      </c>
      <c r="L18" s="361">
        <f>+'SM-Naik'!AH306</f>
        <v>23</v>
      </c>
      <c r="M18" s="361">
        <f>+'SM-Naik'!AH338</f>
        <v>63</v>
      </c>
      <c r="N18" s="362">
        <f>+'SM-Naik'!AH370</f>
        <v>40</v>
      </c>
      <c r="O18" s="260">
        <f t="shared" si="0"/>
        <v>332</v>
      </c>
    </row>
    <row r="19" spans="1:15" ht="20.100000000000001" customHeight="1">
      <c r="A19" s="259">
        <v>12</v>
      </c>
      <c r="B19" s="363" t="s">
        <v>370</v>
      </c>
      <c r="C19" s="361">
        <f>+'SM-Naik'!AH19</f>
        <v>9</v>
      </c>
      <c r="D19" s="361">
        <f>+'SM-Naik'!AH51</f>
        <v>6</v>
      </c>
      <c r="E19" s="361">
        <f>+'SM-Naik'!AH83</f>
        <v>14</v>
      </c>
      <c r="F19" s="361">
        <f>+'SM-Naik'!AH115</f>
        <v>21</v>
      </c>
      <c r="G19" s="361">
        <f>+'SM-Naik'!AH147</f>
        <v>11</v>
      </c>
      <c r="H19" s="361">
        <f>+'SM-Naik'!AH179</f>
        <v>39</v>
      </c>
      <c r="I19" s="361">
        <f>+'SM-Naik'!AH211</f>
        <v>25</v>
      </c>
      <c r="J19" s="361">
        <f>+'SM-Naik'!AH243</f>
        <v>27</v>
      </c>
      <c r="K19" s="361">
        <f>+'SM-Naik'!AH275</f>
        <v>30</v>
      </c>
      <c r="L19" s="361">
        <f>+'SM-Naik'!AH307</f>
        <v>25</v>
      </c>
      <c r="M19" s="361">
        <f>+'SM-Naik'!AH339</f>
        <v>33</v>
      </c>
      <c r="N19" s="362">
        <f>+'SM-Naik'!AH371</f>
        <v>34</v>
      </c>
      <c r="O19" s="260">
        <f t="shared" si="0"/>
        <v>274</v>
      </c>
    </row>
    <row r="20" spans="1:15" ht="24.95" customHeight="1">
      <c r="A20" s="259">
        <v>13</v>
      </c>
      <c r="B20" s="363" t="s">
        <v>369</v>
      </c>
      <c r="C20" s="361">
        <f>+'SM-Naik'!AH20</f>
        <v>10</v>
      </c>
      <c r="D20" s="361">
        <f>+'SM-Naik'!AH52</f>
        <v>2</v>
      </c>
      <c r="E20" s="361">
        <f>+'SM-Naik'!AH84</f>
        <v>14</v>
      </c>
      <c r="F20" s="361">
        <f>+'SM-Naik'!AH116</f>
        <v>13</v>
      </c>
      <c r="G20" s="361">
        <f>+'SM-Naik'!AH148</f>
        <v>8</v>
      </c>
      <c r="H20" s="361">
        <f>+'SM-Naik'!AH180</f>
        <v>21</v>
      </c>
      <c r="I20" s="361">
        <f>+'SM-Naik'!AH212</f>
        <v>13</v>
      </c>
      <c r="J20" s="361">
        <f>+'SM-Naik'!AH244</f>
        <v>11</v>
      </c>
      <c r="K20" s="361">
        <f>+'SM-Naik'!AH276</f>
        <v>17</v>
      </c>
      <c r="L20" s="361">
        <f>+'SM-Naik'!AH308</f>
        <v>11</v>
      </c>
      <c r="M20" s="361">
        <f>+'SM-Naik'!AH340</f>
        <v>28</v>
      </c>
      <c r="N20" s="362">
        <f>+'SM-Naik'!AH372</f>
        <v>18</v>
      </c>
      <c r="O20" s="260">
        <f t="shared" si="0"/>
        <v>166</v>
      </c>
    </row>
    <row r="21" spans="1:15" ht="20.100000000000001" customHeight="1">
      <c r="A21" s="259">
        <v>14</v>
      </c>
      <c r="B21" s="360" t="s">
        <v>371</v>
      </c>
      <c r="C21" s="361">
        <f>+'SM-Naik'!AH21</f>
        <v>8</v>
      </c>
      <c r="D21" s="361">
        <f>+'SM-Naik'!AH53</f>
        <v>2</v>
      </c>
      <c r="E21" s="361">
        <f>+'SM-Naik'!AH85</f>
        <v>9</v>
      </c>
      <c r="F21" s="361">
        <f>+'SM-Naik'!AH117</f>
        <v>15</v>
      </c>
      <c r="G21" s="361">
        <f>+'SM-Naik'!AH149</f>
        <v>8</v>
      </c>
      <c r="H21" s="361">
        <f>+'SM-Naik'!AH181</f>
        <v>23</v>
      </c>
      <c r="I21" s="361">
        <f>+'SM-Naik'!AH213</f>
        <v>16</v>
      </c>
      <c r="J21" s="361">
        <f>+'SM-Naik'!AH245</f>
        <v>10</v>
      </c>
      <c r="K21" s="361">
        <f>+'SM-Naik'!AH277</f>
        <v>21</v>
      </c>
      <c r="L21" s="361">
        <f>+'SM-Naik'!AH309</f>
        <v>15</v>
      </c>
      <c r="M21" s="361">
        <f>+'SM-Naik'!AH341</f>
        <v>22</v>
      </c>
      <c r="N21" s="362">
        <f>+'SM-Naik'!AH373</f>
        <v>19</v>
      </c>
      <c r="O21" s="260">
        <f t="shared" si="0"/>
        <v>168</v>
      </c>
    </row>
    <row r="22" spans="1:15" ht="20.100000000000001" customHeight="1">
      <c r="A22" s="259">
        <v>15</v>
      </c>
      <c r="B22" s="360" t="s">
        <v>372</v>
      </c>
      <c r="C22" s="361">
        <f>+'SM-Naik'!AH22</f>
        <v>4</v>
      </c>
      <c r="D22" s="361">
        <f>+'SM-Naik'!AH54</f>
        <v>1</v>
      </c>
      <c r="E22" s="361">
        <f>+'SM-Naik'!AH86</f>
        <v>4</v>
      </c>
      <c r="F22" s="361">
        <f>+'SM-Naik'!AH118</f>
        <v>14</v>
      </c>
      <c r="G22" s="361">
        <f>+'SM-Naik'!AH150</f>
        <v>7</v>
      </c>
      <c r="H22" s="361">
        <f>+'SM-Naik'!AH182</f>
        <v>14</v>
      </c>
      <c r="I22" s="361">
        <f>+'SM-Naik'!AH214</f>
        <v>6</v>
      </c>
      <c r="J22" s="361">
        <f>+'SM-Naik'!AH246</f>
        <v>7</v>
      </c>
      <c r="K22" s="361">
        <f>+'SM-Naik'!AH278</f>
        <v>12</v>
      </c>
      <c r="L22" s="361">
        <f>+'SM-Naik'!AH310</f>
        <v>7</v>
      </c>
      <c r="M22" s="361">
        <f>+'SM-Naik'!AH342</f>
        <v>8</v>
      </c>
      <c r="N22" s="362">
        <f>+'SM-Naik'!AH374</f>
        <v>8</v>
      </c>
      <c r="O22" s="260">
        <f t="shared" si="0"/>
        <v>92</v>
      </c>
    </row>
    <row r="23" spans="1:15" ht="24.95" customHeight="1" thickBot="1">
      <c r="A23" s="261">
        <v>16</v>
      </c>
      <c r="B23" s="364" t="s">
        <v>373</v>
      </c>
      <c r="C23" s="365">
        <f>+'SM-Naik'!AH23</f>
        <v>8</v>
      </c>
      <c r="D23" s="365">
        <f>+'SM-Naik'!AH55</f>
        <v>3</v>
      </c>
      <c r="E23" s="365">
        <f>+'SM-Naik'!AH87</f>
        <v>7</v>
      </c>
      <c r="F23" s="365">
        <f>+'SM-Naik'!AH119</f>
        <v>15</v>
      </c>
      <c r="G23" s="365">
        <f>+'SM-Naik'!AH151</f>
        <v>10</v>
      </c>
      <c r="H23" s="365">
        <f>+'SM-Naik'!AH183</f>
        <v>20</v>
      </c>
      <c r="I23" s="365">
        <f>+'SM-Naik'!AH215</f>
        <v>11</v>
      </c>
      <c r="J23" s="365">
        <f>+'SM-Naik'!AH247</f>
        <v>10</v>
      </c>
      <c r="K23" s="365">
        <f>+'SM-Naik'!AH279</f>
        <v>24</v>
      </c>
      <c r="L23" s="365">
        <f>+'SM-Naik'!AH311</f>
        <v>12</v>
      </c>
      <c r="M23" s="365">
        <f>+'SM-Naik'!AH343</f>
        <v>15</v>
      </c>
      <c r="N23" s="366">
        <f>+'SM-Naik'!AH375</f>
        <v>20</v>
      </c>
      <c r="O23" s="263">
        <f>SUM(C23:N23)</f>
        <v>155</v>
      </c>
    </row>
    <row r="24" spans="1:15" s="19" customFormat="1" ht="20.100000000000001" customHeight="1" thickBot="1">
      <c r="A24" s="598" t="s">
        <v>19</v>
      </c>
      <c r="B24" s="599"/>
      <c r="C24" s="264">
        <f>SUM(C8:C23)</f>
        <v>123</v>
      </c>
      <c r="D24" s="264">
        <f t="shared" ref="D24:N24" si="1">SUM(D8:D23)</f>
        <v>52</v>
      </c>
      <c r="E24" s="264">
        <f t="shared" si="1"/>
        <v>140</v>
      </c>
      <c r="F24" s="264">
        <f t="shared" si="1"/>
        <v>212</v>
      </c>
      <c r="G24" s="264">
        <f t="shared" si="1"/>
        <v>137</v>
      </c>
      <c r="H24" s="264">
        <f t="shared" si="1"/>
        <v>258</v>
      </c>
      <c r="I24" s="264">
        <f t="shared" si="1"/>
        <v>167</v>
      </c>
      <c r="J24" s="264">
        <f t="shared" si="1"/>
        <v>175</v>
      </c>
      <c r="K24" s="264">
        <f t="shared" si="1"/>
        <v>255</v>
      </c>
      <c r="L24" s="264">
        <f t="shared" si="1"/>
        <v>170</v>
      </c>
      <c r="M24" s="264">
        <f t="shared" si="1"/>
        <v>288</v>
      </c>
      <c r="N24" s="265">
        <f t="shared" si="1"/>
        <v>246</v>
      </c>
      <c r="O24" s="266">
        <f t="shared" si="0"/>
        <v>2223</v>
      </c>
    </row>
    <row r="25" spans="1:15" ht="20.100000000000001" customHeight="1">
      <c r="K25" s="577" t="s">
        <v>426</v>
      </c>
      <c r="L25" s="578"/>
      <c r="M25" s="578"/>
      <c r="N25" s="578"/>
    </row>
    <row r="26" spans="1:15" ht="20.100000000000001" customHeight="1">
      <c r="K26" s="579" t="s">
        <v>319</v>
      </c>
      <c r="L26" s="579"/>
      <c r="M26" s="579"/>
      <c r="N26" s="579"/>
    </row>
    <row r="27" spans="1:15" ht="20.100000000000001" customHeight="1"/>
    <row r="28" spans="1:15" ht="20.100000000000001" customHeight="1"/>
    <row r="29" spans="1:15" ht="20.100000000000001" customHeight="1">
      <c r="G29" s="328"/>
      <c r="H29" s="328"/>
      <c r="I29" s="328"/>
      <c r="J29" s="328"/>
      <c r="K29" s="571" t="s">
        <v>341</v>
      </c>
      <c r="L29" s="571"/>
      <c r="M29" s="571"/>
      <c r="N29" s="571"/>
      <c r="O29" s="328"/>
    </row>
    <row r="30" spans="1:15" ht="20.100000000000001" customHeight="1">
      <c r="J30" s="367"/>
      <c r="K30" s="586" t="s">
        <v>321</v>
      </c>
      <c r="L30" s="586"/>
      <c r="M30" s="586"/>
      <c r="N30" s="586"/>
    </row>
    <row r="31" spans="1:15" ht="20.100000000000001" customHeight="1">
      <c r="J31" s="325"/>
      <c r="K31" s="325"/>
      <c r="L31" s="325"/>
      <c r="M31" s="325"/>
      <c r="N31" s="325"/>
    </row>
    <row r="32" spans="1:15" ht="20.100000000000001" customHeight="1">
      <c r="J32" s="344"/>
      <c r="K32" s="344"/>
      <c r="L32" s="344"/>
      <c r="M32" s="344"/>
      <c r="N32" s="344"/>
    </row>
    <row r="33" spans="1:15" ht="20.100000000000001" customHeight="1">
      <c r="J33" s="344"/>
      <c r="K33" s="344"/>
      <c r="L33" s="344"/>
      <c r="M33" s="344"/>
      <c r="N33" s="344"/>
    </row>
    <row r="34" spans="1:15" ht="20.100000000000001" customHeight="1">
      <c r="J34" s="344"/>
      <c r="K34" s="344"/>
      <c r="L34" s="344"/>
      <c r="M34" s="344"/>
      <c r="N34" s="344"/>
    </row>
    <row r="35" spans="1:15" ht="20.100000000000001" customHeight="1">
      <c r="A35" s="607" t="s">
        <v>385</v>
      </c>
      <c r="B35" s="607"/>
      <c r="C35" s="607"/>
      <c r="D35" s="607"/>
      <c r="E35" s="607"/>
      <c r="F35" s="607"/>
      <c r="G35" s="607"/>
      <c r="H35" s="607"/>
      <c r="I35" s="607"/>
      <c r="J35" s="607"/>
      <c r="K35" s="607"/>
      <c r="L35" s="607"/>
      <c r="M35" s="607"/>
      <c r="N35" s="607"/>
      <c r="O35" s="607"/>
    </row>
    <row r="36" spans="1:15" ht="20.100000000000001" customHeight="1">
      <c r="A36" s="602" t="s">
        <v>386</v>
      </c>
      <c r="B36" s="602"/>
      <c r="C36" s="602"/>
      <c r="D36" s="602"/>
      <c r="E36" s="602"/>
      <c r="F36" s="602"/>
      <c r="G36" s="602"/>
      <c r="H36" s="602"/>
      <c r="I36" s="602"/>
      <c r="J36" s="602"/>
      <c r="K36" s="602"/>
      <c r="L36" s="602"/>
      <c r="M36" s="602"/>
      <c r="N36" s="602"/>
      <c r="O36" s="602"/>
    </row>
    <row r="37" spans="1:15" ht="20.100000000000001" customHeight="1">
      <c r="A37" s="602" t="s">
        <v>433</v>
      </c>
      <c r="B37" s="602"/>
      <c r="C37" s="602"/>
      <c r="D37" s="602"/>
      <c r="E37" s="602"/>
      <c r="F37" s="602"/>
      <c r="G37" s="602"/>
      <c r="H37" s="602"/>
      <c r="I37" s="602"/>
      <c r="J37" s="602"/>
      <c r="K37" s="602"/>
      <c r="L37" s="602"/>
      <c r="M37" s="602"/>
      <c r="N37" s="602"/>
      <c r="O37" s="602"/>
    </row>
    <row r="38" spans="1:15" ht="20.100000000000001" customHeight="1">
      <c r="A38" s="346"/>
      <c r="B38" s="346"/>
      <c r="C38" s="346"/>
      <c r="D38" s="346"/>
      <c r="E38" s="346"/>
      <c r="F38" s="346"/>
      <c r="G38" s="346"/>
      <c r="H38" s="346"/>
      <c r="I38" s="346"/>
      <c r="J38" s="346"/>
      <c r="K38" s="346"/>
      <c r="L38" s="346"/>
      <c r="M38" s="346"/>
      <c r="N38" s="346"/>
      <c r="O38" s="346"/>
    </row>
    <row r="39" spans="1:15" ht="20.100000000000001" customHeight="1">
      <c r="A39" s="267"/>
      <c r="B39" s="400" t="s">
        <v>323</v>
      </c>
      <c r="C39" s="401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606" t="s">
        <v>375</v>
      </c>
      <c r="O39" s="606"/>
    </row>
    <row r="40" spans="1:15" ht="20.100000000000001" customHeight="1" thickBot="1">
      <c r="A40" s="603" t="s">
        <v>14</v>
      </c>
      <c r="B40" s="603" t="s">
        <v>320</v>
      </c>
      <c r="C40" s="569" t="s">
        <v>304</v>
      </c>
      <c r="D40" s="569"/>
      <c r="E40" s="569"/>
      <c r="F40" s="569"/>
      <c r="G40" s="569"/>
      <c r="H40" s="569"/>
      <c r="I40" s="569"/>
      <c r="J40" s="569"/>
      <c r="K40" s="569"/>
      <c r="L40" s="569"/>
      <c r="M40" s="569"/>
      <c r="N40" s="569"/>
      <c r="O40" s="584"/>
    </row>
    <row r="41" spans="1:15" ht="20.100000000000001" customHeight="1">
      <c r="A41" s="604"/>
      <c r="B41" s="604"/>
      <c r="C41" s="192" t="s">
        <v>305</v>
      </c>
      <c r="D41" s="192" t="s">
        <v>306</v>
      </c>
      <c r="E41" s="192" t="s">
        <v>307</v>
      </c>
      <c r="F41" s="192" t="s">
        <v>308</v>
      </c>
      <c r="G41" s="192" t="s">
        <v>309</v>
      </c>
      <c r="H41" s="192" t="s">
        <v>310</v>
      </c>
      <c r="I41" s="192" t="s">
        <v>311</v>
      </c>
      <c r="J41" s="192" t="s">
        <v>312</v>
      </c>
      <c r="K41" s="192" t="s">
        <v>313</v>
      </c>
      <c r="L41" s="192" t="s">
        <v>314</v>
      </c>
      <c r="M41" s="192" t="s">
        <v>315</v>
      </c>
      <c r="N41" s="199" t="s">
        <v>316</v>
      </c>
      <c r="O41" s="213" t="s">
        <v>296</v>
      </c>
    </row>
    <row r="42" spans="1:15" ht="30" customHeight="1">
      <c r="A42" s="259">
        <v>1</v>
      </c>
      <c r="B42" s="358" t="s">
        <v>365</v>
      </c>
      <c r="C42" s="259">
        <f>+'SM-Kendali'!AH7</f>
        <v>0</v>
      </c>
      <c r="D42" s="259">
        <f>+'SM-Kendali'!AH32</f>
        <v>0</v>
      </c>
      <c r="E42" s="259">
        <f>+'SM-Kendali'!AH57</f>
        <v>0</v>
      </c>
      <c r="F42" s="259">
        <f>+'SM-Kendali'!AH82</f>
        <v>0</v>
      </c>
      <c r="G42" s="259">
        <f>+'SM-Kendali'!AH107</f>
        <v>0</v>
      </c>
      <c r="H42" s="259">
        <f>+'SM-Kendali'!AH132</f>
        <v>0</v>
      </c>
      <c r="I42" s="259">
        <f>+'SM-Kendali'!AH157</f>
        <v>0</v>
      </c>
      <c r="J42" s="259">
        <f>+'SM-Kendali'!AH182</f>
        <v>0</v>
      </c>
      <c r="K42" s="259">
        <f>+'SM-Kendali'!AH207</f>
        <v>0</v>
      </c>
      <c r="L42" s="259">
        <f>+'SM-Kendali'!AH232</f>
        <v>0</v>
      </c>
      <c r="M42" s="259">
        <f>+'SM-Kendali'!AH257</f>
        <v>0</v>
      </c>
      <c r="N42" s="368">
        <f>+'SM-Kendali'!AH282</f>
        <v>0</v>
      </c>
      <c r="O42" s="260">
        <f t="shared" ref="O42:O50" si="2">SUM(C42:N42)</f>
        <v>0</v>
      </c>
    </row>
    <row r="43" spans="1:15" ht="30" customHeight="1">
      <c r="A43" s="259">
        <v>2</v>
      </c>
      <c r="B43" s="358" t="s">
        <v>366</v>
      </c>
      <c r="C43" s="259">
        <f>+'SM-Kendali'!AH8</f>
        <v>0</v>
      </c>
      <c r="D43" s="259">
        <f>+'SM-Kendali'!AH33</f>
        <v>0</v>
      </c>
      <c r="E43" s="259">
        <f>+'SM-Kendali'!AH58</f>
        <v>0</v>
      </c>
      <c r="F43" s="259">
        <f>+'SM-Kendali'!AH83</f>
        <v>0</v>
      </c>
      <c r="G43" s="259">
        <f>+'SM-Kendali'!AH108</f>
        <v>0</v>
      </c>
      <c r="H43" s="259">
        <f>+'SM-Kendali'!AH133</f>
        <v>0</v>
      </c>
      <c r="I43" s="259">
        <f>+'SM-Kendali'!AH158</f>
        <v>0</v>
      </c>
      <c r="J43" s="259">
        <f>+'SM-Kendali'!AH183</f>
        <v>0</v>
      </c>
      <c r="K43" s="259">
        <f>+'SM-Kendali'!AH208</f>
        <v>0</v>
      </c>
      <c r="L43" s="259">
        <f>+'SM-Kendali'!AH233</f>
        <v>0</v>
      </c>
      <c r="M43" s="259">
        <f>+'SM-Kendali'!AH258</f>
        <v>0</v>
      </c>
      <c r="N43" s="368">
        <f>+'SM-Kendali'!AH283</f>
        <v>0</v>
      </c>
      <c r="O43" s="260">
        <f t="shared" si="2"/>
        <v>0</v>
      </c>
    </row>
    <row r="44" spans="1:15" ht="30" customHeight="1">
      <c r="A44" s="259">
        <v>3</v>
      </c>
      <c r="B44" s="358" t="s">
        <v>367</v>
      </c>
      <c r="C44" s="259">
        <f>+'SM-Kendali'!AH9</f>
        <v>0</v>
      </c>
      <c r="D44" s="259">
        <f>+'SM-Kendali'!AH34</f>
        <v>0</v>
      </c>
      <c r="E44" s="259">
        <f>+'SM-Kendali'!AH59</f>
        <v>0</v>
      </c>
      <c r="F44" s="259">
        <f>+'SM-Kendali'!AH84</f>
        <v>0</v>
      </c>
      <c r="G44" s="259">
        <f>+'SM-Kendali'!AH109</f>
        <v>0</v>
      </c>
      <c r="H44" s="259">
        <f>+'SM-Kendali'!AH134</f>
        <v>0</v>
      </c>
      <c r="I44" s="259">
        <f>+'SM-Kendali'!AH159</f>
        <v>0</v>
      </c>
      <c r="J44" s="259">
        <f>+'SM-Kendali'!AH184</f>
        <v>0</v>
      </c>
      <c r="K44" s="259">
        <f>+'SM-Kendali'!AH209</f>
        <v>0</v>
      </c>
      <c r="L44" s="259">
        <f>+'SM-Kendali'!AH234</f>
        <v>0</v>
      </c>
      <c r="M44" s="259">
        <f>+'SM-Kendali'!AH259</f>
        <v>0</v>
      </c>
      <c r="N44" s="368">
        <f>+'SM-Kendali'!AH284</f>
        <v>0</v>
      </c>
      <c r="O44" s="260">
        <f t="shared" si="2"/>
        <v>0</v>
      </c>
    </row>
    <row r="45" spans="1:15" ht="30" customHeight="1">
      <c r="A45" s="259">
        <v>4</v>
      </c>
      <c r="B45" s="358" t="s">
        <v>368</v>
      </c>
      <c r="C45" s="259">
        <f>+'SM-Kendali'!AH10</f>
        <v>0</v>
      </c>
      <c r="D45" s="259">
        <f>+'SM-Kendali'!AH35</f>
        <v>0</v>
      </c>
      <c r="E45" s="259">
        <f>+'SM-Kendali'!AH60</f>
        <v>0</v>
      </c>
      <c r="F45" s="259">
        <f>+'SM-Kendali'!AH85</f>
        <v>0</v>
      </c>
      <c r="G45" s="259">
        <f>+'SM-Kendali'!AH110</f>
        <v>0</v>
      </c>
      <c r="H45" s="259">
        <f>+'SM-Kendali'!AH135</f>
        <v>0</v>
      </c>
      <c r="I45" s="259">
        <f>+'SM-Kendali'!AH160</f>
        <v>0</v>
      </c>
      <c r="J45" s="259">
        <f>+'SM-Kendali'!AH185</f>
        <v>0</v>
      </c>
      <c r="K45" s="259">
        <f>+'SM-Kendali'!AH210</f>
        <v>0</v>
      </c>
      <c r="L45" s="259">
        <f>+'SM-Kendali'!AH235</f>
        <v>0</v>
      </c>
      <c r="M45" s="259">
        <f>+'SM-Kendali'!AH260</f>
        <v>0</v>
      </c>
      <c r="N45" s="368">
        <f>+'SM-Kendali'!AH285</f>
        <v>0</v>
      </c>
      <c r="O45" s="260">
        <f t="shared" si="2"/>
        <v>0</v>
      </c>
    </row>
    <row r="46" spans="1:15" ht="30" customHeight="1">
      <c r="A46" s="259">
        <v>5</v>
      </c>
      <c r="B46" s="358" t="s">
        <v>370</v>
      </c>
      <c r="C46" s="259">
        <f>+'SM-Kendali'!AH11</f>
        <v>0</v>
      </c>
      <c r="D46" s="259">
        <f>+'SM-Kendali'!AH36</f>
        <v>0</v>
      </c>
      <c r="E46" s="259">
        <f>+'SM-Kendali'!AH61</f>
        <v>0</v>
      </c>
      <c r="F46" s="259">
        <f>+'SM-Kendali'!AH86</f>
        <v>0</v>
      </c>
      <c r="G46" s="259">
        <f>+'SM-Kendali'!AH111</f>
        <v>0</v>
      </c>
      <c r="H46" s="259">
        <f>+'SM-Kendali'!AH136</f>
        <v>0</v>
      </c>
      <c r="I46" s="259">
        <f>+'SM-Kendali'!AH161</f>
        <v>0</v>
      </c>
      <c r="J46" s="259">
        <f>+'SM-Kendali'!AH186</f>
        <v>0</v>
      </c>
      <c r="K46" s="259">
        <f>+'SM-Kendali'!AH211</f>
        <v>0</v>
      </c>
      <c r="L46" s="259">
        <f>+'SM-Kendali'!AH236</f>
        <v>0</v>
      </c>
      <c r="M46" s="259">
        <f>+'SM-Kendali'!AH261</f>
        <v>0</v>
      </c>
      <c r="N46" s="368">
        <f>+'SM-Kendali'!AH286</f>
        <v>0</v>
      </c>
      <c r="O46" s="260">
        <f t="shared" si="2"/>
        <v>0</v>
      </c>
    </row>
    <row r="47" spans="1:15" ht="30" customHeight="1">
      <c r="A47" s="259">
        <v>6</v>
      </c>
      <c r="B47" s="358" t="s">
        <v>369</v>
      </c>
      <c r="C47" s="259">
        <f>+'SM-Kendali'!AH12</f>
        <v>0</v>
      </c>
      <c r="D47" s="259">
        <f>+'SM-Kendali'!AH37</f>
        <v>0</v>
      </c>
      <c r="E47" s="259">
        <f>+'SM-Kendali'!AH62</f>
        <v>0</v>
      </c>
      <c r="F47" s="259">
        <f>+'SM-Kendali'!AH87</f>
        <v>0</v>
      </c>
      <c r="G47" s="259">
        <f>+'SM-Kendali'!AH112</f>
        <v>0</v>
      </c>
      <c r="H47" s="259">
        <f>+'SM-Kendali'!AH137</f>
        <v>0</v>
      </c>
      <c r="I47" s="259">
        <f>+'SM-Kendali'!AH162</f>
        <v>0</v>
      </c>
      <c r="J47" s="259">
        <f>+'SM-Kendali'!AH187</f>
        <v>0</v>
      </c>
      <c r="K47" s="259">
        <f>+'SM-Kendali'!AH212</f>
        <v>0</v>
      </c>
      <c r="L47" s="259">
        <f>+'SM-Kendali'!AH237</f>
        <v>0</v>
      </c>
      <c r="M47" s="259">
        <f>+'SM-Kendali'!AH262</f>
        <v>0</v>
      </c>
      <c r="N47" s="368">
        <f>+'SM-Kendali'!AH287</f>
        <v>0</v>
      </c>
      <c r="O47" s="260">
        <f t="shared" si="2"/>
        <v>0</v>
      </c>
    </row>
    <row r="48" spans="1:15" ht="30" customHeight="1">
      <c r="A48" s="259">
        <v>7</v>
      </c>
      <c r="B48" s="359" t="s">
        <v>371</v>
      </c>
      <c r="C48" s="259">
        <f>+'SM-Kendali'!AH13</f>
        <v>0</v>
      </c>
      <c r="D48" s="259">
        <f>+'SM-Kendali'!AH38</f>
        <v>0</v>
      </c>
      <c r="E48" s="259">
        <f>+'SM-Kendali'!AH63</f>
        <v>0</v>
      </c>
      <c r="F48" s="259">
        <f>+'SM-Kendali'!AH88</f>
        <v>0</v>
      </c>
      <c r="G48" s="259">
        <f>+'SM-Kendali'!AH113</f>
        <v>0</v>
      </c>
      <c r="H48" s="259">
        <f>+'SM-Kendali'!AH138</f>
        <v>0</v>
      </c>
      <c r="I48" s="259">
        <f>+'SM-Kendali'!AH163</f>
        <v>0</v>
      </c>
      <c r="J48" s="259">
        <f>+'SM-Kendali'!AH188</f>
        <v>0</v>
      </c>
      <c r="K48" s="259">
        <f>+'SM-Kendali'!AH213</f>
        <v>0</v>
      </c>
      <c r="L48" s="259">
        <f>+'SM-Kendali'!AH238</f>
        <v>0</v>
      </c>
      <c r="M48" s="259">
        <f>+'SM-Kendali'!AH263</f>
        <v>0</v>
      </c>
      <c r="N48" s="368">
        <f>+'SM-Kendali'!AH288</f>
        <v>0</v>
      </c>
      <c r="O48" s="260">
        <f t="shared" si="2"/>
        <v>0</v>
      </c>
    </row>
    <row r="49" spans="1:15" ht="30" customHeight="1">
      <c r="A49" s="259">
        <v>8</v>
      </c>
      <c r="B49" s="359" t="s">
        <v>372</v>
      </c>
      <c r="C49" s="259">
        <f>+'SM-Kendali'!AH14</f>
        <v>0</v>
      </c>
      <c r="D49" s="259">
        <f>+'SM-Kendali'!AH39</f>
        <v>0</v>
      </c>
      <c r="E49" s="259">
        <f>+'SM-Kendali'!AH64</f>
        <v>0</v>
      </c>
      <c r="F49" s="259">
        <f>+'SM-Kendali'!AH89</f>
        <v>0</v>
      </c>
      <c r="G49" s="259">
        <f>+'SM-Kendali'!AH114</f>
        <v>0</v>
      </c>
      <c r="H49" s="259">
        <f>+'SM-Kendali'!AH139</f>
        <v>0</v>
      </c>
      <c r="I49" s="259">
        <f>+'SM-Kendali'!AH164</f>
        <v>0</v>
      </c>
      <c r="J49" s="259">
        <f>+'SM-Kendali'!AH189</f>
        <v>0</v>
      </c>
      <c r="K49" s="259">
        <f>+'SM-Kendali'!AH214</f>
        <v>0</v>
      </c>
      <c r="L49" s="259">
        <f>+'SM-Kendali'!AH239</f>
        <v>0</v>
      </c>
      <c r="M49" s="259">
        <f>+'SM-Kendali'!AH264</f>
        <v>0</v>
      </c>
      <c r="N49" s="368">
        <f>+'SM-Kendali'!AH289</f>
        <v>0</v>
      </c>
      <c r="O49" s="260">
        <f t="shared" si="2"/>
        <v>0</v>
      </c>
    </row>
    <row r="50" spans="1:15" ht="30" customHeight="1" thickBot="1">
      <c r="A50" s="261">
        <v>9</v>
      </c>
      <c r="B50" s="319" t="s">
        <v>373</v>
      </c>
      <c r="C50" s="261">
        <f>+'SM-Kendali'!AH15</f>
        <v>0</v>
      </c>
      <c r="D50" s="261">
        <f>+'SM-Kendali'!AH40</f>
        <v>0</v>
      </c>
      <c r="E50" s="261">
        <f>+'SM-Kendali'!AH65</f>
        <v>0</v>
      </c>
      <c r="F50" s="261">
        <f>+'SM-Kendali'!AH90</f>
        <v>0</v>
      </c>
      <c r="G50" s="261">
        <f>+'SM-Kendali'!AH115</f>
        <v>0</v>
      </c>
      <c r="H50" s="261">
        <f>+'SM-Kendali'!AH140</f>
        <v>0</v>
      </c>
      <c r="I50" s="261">
        <f>+'SM-Kendali'!AH165</f>
        <v>0</v>
      </c>
      <c r="J50" s="261">
        <f>+'SM-Kendali'!AH190</f>
        <v>0</v>
      </c>
      <c r="K50" s="261">
        <f>+'SM-Kendali'!AH215</f>
        <v>0</v>
      </c>
      <c r="L50" s="261">
        <f>+'SM-Kendali'!AH240</f>
        <v>0</v>
      </c>
      <c r="M50" s="261">
        <f>+'SM-Kendali'!AH265</f>
        <v>0</v>
      </c>
      <c r="N50" s="369">
        <f>+'SM-Kendali'!AH290</f>
        <v>0</v>
      </c>
      <c r="O50" s="263">
        <f t="shared" si="2"/>
        <v>0</v>
      </c>
    </row>
    <row r="51" spans="1:15" s="19" customFormat="1" ht="30" customHeight="1" thickBot="1">
      <c r="A51" s="598" t="s">
        <v>19</v>
      </c>
      <c r="B51" s="608"/>
      <c r="C51" s="264">
        <f t="shared" ref="C51:N51" si="3">SUM(C30:C50)</f>
        <v>0</v>
      </c>
      <c r="D51" s="264">
        <f t="shared" si="3"/>
        <v>0</v>
      </c>
      <c r="E51" s="264">
        <f t="shared" si="3"/>
        <v>0</v>
      </c>
      <c r="F51" s="264">
        <f t="shared" si="3"/>
        <v>0</v>
      </c>
      <c r="G51" s="264">
        <f t="shared" si="3"/>
        <v>0</v>
      </c>
      <c r="H51" s="264">
        <f t="shared" si="3"/>
        <v>0</v>
      </c>
      <c r="I51" s="264">
        <f t="shared" si="3"/>
        <v>0</v>
      </c>
      <c r="J51" s="264">
        <f t="shared" si="3"/>
        <v>0</v>
      </c>
      <c r="K51" s="264">
        <f t="shared" si="3"/>
        <v>0</v>
      </c>
      <c r="L51" s="264">
        <f t="shared" si="3"/>
        <v>0</v>
      </c>
      <c r="M51" s="264">
        <f t="shared" si="3"/>
        <v>0</v>
      </c>
      <c r="N51" s="265">
        <f t="shared" si="3"/>
        <v>0</v>
      </c>
      <c r="O51" s="266">
        <f>SUM(O42:O50)</f>
        <v>0</v>
      </c>
    </row>
    <row r="52" spans="1:15" ht="20.100000000000001" customHeight="1">
      <c r="A52" s="270"/>
      <c r="K52" s="577" t="s">
        <v>426</v>
      </c>
      <c r="L52" s="578"/>
      <c r="M52" s="578"/>
      <c r="N52" s="578"/>
    </row>
    <row r="53" spans="1:15" ht="20.100000000000001" customHeight="1">
      <c r="A53" s="270"/>
      <c r="J53" s="328"/>
      <c r="K53" s="579" t="s">
        <v>319</v>
      </c>
      <c r="L53" s="579"/>
      <c r="M53" s="579"/>
      <c r="N53" s="579"/>
    </row>
    <row r="54" spans="1:15" ht="20.100000000000001" customHeight="1">
      <c r="A54" s="270"/>
      <c r="J54" s="325"/>
    </row>
    <row r="55" spans="1:15" ht="20.100000000000001" customHeight="1">
      <c r="A55" s="270"/>
      <c r="J55" s="325"/>
    </row>
    <row r="56" spans="1:15" ht="20.100000000000001" customHeight="1">
      <c r="A56" s="270"/>
      <c r="J56" s="325"/>
      <c r="K56" s="571" t="s">
        <v>341</v>
      </c>
      <c r="L56" s="571"/>
      <c r="M56" s="571"/>
      <c r="N56" s="571"/>
    </row>
    <row r="57" spans="1:15" ht="20.100000000000001" customHeight="1">
      <c r="A57" s="270"/>
      <c r="J57" s="328"/>
      <c r="K57" s="586" t="s">
        <v>321</v>
      </c>
      <c r="L57" s="586"/>
      <c r="M57" s="586"/>
      <c r="N57" s="586"/>
    </row>
    <row r="58" spans="1:15" ht="20.100000000000001" customHeight="1">
      <c r="A58" s="270"/>
      <c r="J58" s="328"/>
      <c r="K58" s="271"/>
      <c r="L58" s="271"/>
      <c r="M58" s="271"/>
      <c r="N58" s="271"/>
    </row>
    <row r="59" spans="1:15" ht="20.100000000000001" customHeight="1">
      <c r="A59" s="270"/>
      <c r="J59" s="325"/>
      <c r="K59" s="325"/>
      <c r="L59" s="325"/>
      <c r="M59" s="325"/>
      <c r="N59" s="325"/>
    </row>
    <row r="60" spans="1:15" ht="20.100000000000001" customHeight="1">
      <c r="A60" s="270"/>
      <c r="J60" s="344"/>
      <c r="K60" s="344"/>
      <c r="L60" s="344"/>
      <c r="M60" s="344"/>
      <c r="N60" s="344"/>
    </row>
    <row r="61" spans="1:15" ht="20.100000000000001" customHeight="1">
      <c r="A61" s="270"/>
      <c r="J61" s="344"/>
      <c r="K61" s="344"/>
      <c r="L61" s="344"/>
      <c r="M61" s="344"/>
      <c r="N61" s="344"/>
    </row>
    <row r="62" spans="1:15" ht="20.100000000000001" customHeight="1">
      <c r="A62" s="270"/>
      <c r="J62" s="344"/>
      <c r="K62" s="344"/>
      <c r="L62" s="344"/>
      <c r="M62" s="344"/>
      <c r="N62" s="344"/>
    </row>
    <row r="63" spans="1:15" ht="20.100000000000001" customHeight="1">
      <c r="A63" s="270"/>
      <c r="J63" s="344"/>
      <c r="K63" s="344"/>
      <c r="L63" s="344"/>
      <c r="M63" s="344"/>
      <c r="N63" s="344"/>
    </row>
    <row r="64" spans="1:15" ht="20.100000000000001" customHeight="1">
      <c r="A64" s="270"/>
      <c r="J64" s="344"/>
      <c r="K64" s="344"/>
      <c r="L64" s="344"/>
      <c r="M64" s="344"/>
      <c r="N64" s="344"/>
    </row>
    <row r="65" spans="1:15" ht="20.100000000000001" customHeight="1">
      <c r="A65" s="607" t="s">
        <v>385</v>
      </c>
      <c r="B65" s="607"/>
      <c r="C65" s="607"/>
      <c r="D65" s="607"/>
      <c r="E65" s="607"/>
      <c r="F65" s="607"/>
      <c r="G65" s="607"/>
      <c r="H65" s="607"/>
      <c r="I65" s="607"/>
      <c r="J65" s="607"/>
      <c r="K65" s="607"/>
      <c r="L65" s="607"/>
      <c r="M65" s="607"/>
      <c r="N65" s="607"/>
      <c r="O65" s="607"/>
    </row>
    <row r="66" spans="1:15" ht="20.100000000000001" customHeight="1">
      <c r="A66" s="602" t="s">
        <v>386</v>
      </c>
      <c r="B66" s="602"/>
      <c r="C66" s="602"/>
      <c r="D66" s="602"/>
      <c r="E66" s="602"/>
      <c r="F66" s="602"/>
      <c r="G66" s="602"/>
      <c r="H66" s="602"/>
      <c r="I66" s="602"/>
      <c r="J66" s="602"/>
      <c r="K66" s="602"/>
      <c r="L66" s="602"/>
      <c r="M66" s="602"/>
      <c r="N66" s="602"/>
      <c r="O66" s="602"/>
    </row>
    <row r="67" spans="1:15" ht="20.100000000000001" customHeight="1">
      <c r="A67" s="602" t="s">
        <v>433</v>
      </c>
      <c r="B67" s="602"/>
      <c r="C67" s="602"/>
      <c r="D67" s="602"/>
      <c r="E67" s="602"/>
      <c r="F67" s="602"/>
      <c r="G67" s="602"/>
      <c r="H67" s="602"/>
      <c r="I67" s="602"/>
      <c r="J67" s="602"/>
      <c r="K67" s="602"/>
      <c r="L67" s="602"/>
      <c r="M67" s="602"/>
      <c r="N67" s="602"/>
      <c r="O67" s="602"/>
    </row>
    <row r="68" spans="1:15" ht="20.100000000000001" customHeight="1">
      <c r="A68" s="346"/>
      <c r="B68" s="346"/>
      <c r="C68" s="346"/>
      <c r="D68" s="346"/>
      <c r="E68" s="346"/>
      <c r="F68" s="346"/>
      <c r="G68" s="346"/>
      <c r="H68" s="346"/>
      <c r="I68" s="346"/>
      <c r="J68" s="346"/>
      <c r="K68" s="346"/>
      <c r="L68" s="346"/>
      <c r="M68" s="346"/>
      <c r="N68" s="346"/>
      <c r="O68" s="346"/>
    </row>
    <row r="69" spans="1:15" ht="20.100000000000001" customHeight="1">
      <c r="A69" s="267"/>
      <c r="B69" s="393" t="s">
        <v>322</v>
      </c>
      <c r="C69" s="269"/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609" t="s">
        <v>374</v>
      </c>
      <c r="O69" s="609"/>
    </row>
    <row r="70" spans="1:15" ht="20.100000000000001" customHeight="1" thickBot="1">
      <c r="A70" s="603" t="s">
        <v>14</v>
      </c>
      <c r="B70" s="603" t="s">
        <v>320</v>
      </c>
      <c r="C70" s="569" t="s">
        <v>304</v>
      </c>
      <c r="D70" s="569"/>
      <c r="E70" s="569"/>
      <c r="F70" s="569"/>
      <c r="G70" s="569"/>
      <c r="H70" s="569"/>
      <c r="I70" s="569"/>
      <c r="J70" s="569"/>
      <c r="K70" s="569"/>
      <c r="L70" s="569"/>
      <c r="M70" s="569"/>
      <c r="N70" s="569"/>
      <c r="O70" s="584"/>
    </row>
    <row r="71" spans="1:15" ht="20.100000000000001" customHeight="1">
      <c r="A71" s="604"/>
      <c r="B71" s="604"/>
      <c r="C71" s="192" t="s">
        <v>305</v>
      </c>
      <c r="D71" s="192" t="s">
        <v>306</v>
      </c>
      <c r="E71" s="192" t="s">
        <v>307</v>
      </c>
      <c r="F71" s="192" t="s">
        <v>308</v>
      </c>
      <c r="G71" s="192" t="s">
        <v>309</v>
      </c>
      <c r="H71" s="192" t="s">
        <v>310</v>
      </c>
      <c r="I71" s="192" t="s">
        <v>311</v>
      </c>
      <c r="J71" s="192" t="s">
        <v>312</v>
      </c>
      <c r="K71" s="192" t="s">
        <v>313</v>
      </c>
      <c r="L71" s="192" t="s">
        <v>314</v>
      </c>
      <c r="M71" s="192" t="s">
        <v>315</v>
      </c>
      <c r="N71" s="199" t="s">
        <v>316</v>
      </c>
      <c r="O71" s="213" t="s">
        <v>296</v>
      </c>
    </row>
    <row r="72" spans="1:15" ht="20.100000000000001" customHeight="1">
      <c r="A72" s="259">
        <v>1</v>
      </c>
      <c r="B72" s="359" t="s">
        <v>384</v>
      </c>
      <c r="C72" s="361">
        <f>+'SM-Biasa'!AH8</f>
        <v>202</v>
      </c>
      <c r="D72" s="361">
        <f>+'SM-Biasa'!AH37</f>
        <v>224</v>
      </c>
      <c r="E72" s="361">
        <f>+'SM-Biasa'!AH66</f>
        <v>271</v>
      </c>
      <c r="F72" s="361">
        <f>+'SM-Biasa'!AH95</f>
        <v>243</v>
      </c>
      <c r="G72" s="361">
        <f>+'SM-Biasa'!AH124</f>
        <v>183</v>
      </c>
      <c r="H72" s="361">
        <f>+'SM-Biasa'!AH153</f>
        <v>209</v>
      </c>
      <c r="I72" s="361">
        <f>+'SM-Biasa'!AH182</f>
        <v>212</v>
      </c>
      <c r="J72" s="361">
        <f>+'SM-Biasa'!AH211</f>
        <v>233</v>
      </c>
      <c r="K72" s="361">
        <f>+'SM-Biasa'!AH240</f>
        <v>252</v>
      </c>
      <c r="L72" s="361">
        <f>+'SM-Biasa'!AH269</f>
        <v>245</v>
      </c>
      <c r="M72" s="361">
        <f>+'SM-Biasa'!AH298</f>
        <v>260</v>
      </c>
      <c r="N72" s="361">
        <f>+'SM-Biasa'!AH327</f>
        <v>269</v>
      </c>
      <c r="O72" s="260">
        <f>SUM(C72:N72)</f>
        <v>2803</v>
      </c>
    </row>
    <row r="73" spans="1:15" ht="20.100000000000001" customHeight="1">
      <c r="A73" s="259">
        <v>2</v>
      </c>
      <c r="B73" s="359" t="s">
        <v>383</v>
      </c>
      <c r="C73" s="361">
        <f>+'SM-Biasa'!AH9</f>
        <v>0</v>
      </c>
      <c r="D73" s="361">
        <f>+'SM-Biasa'!AH38</f>
        <v>12</v>
      </c>
      <c r="E73" s="361">
        <f>+'SM-Biasa'!AH67</f>
        <v>13</v>
      </c>
      <c r="F73" s="361">
        <f>+'SM-Biasa'!AH96</f>
        <v>14</v>
      </c>
      <c r="G73" s="361">
        <f>+'SM-Biasa'!AH125</f>
        <v>5</v>
      </c>
      <c r="H73" s="361">
        <f>+'SM-Biasa'!AH154</f>
        <v>15</v>
      </c>
      <c r="I73" s="361">
        <f>+'SM-Biasa'!AH183</f>
        <v>10</v>
      </c>
      <c r="J73" s="361">
        <f>+'SM-Biasa'!AH212</f>
        <v>20</v>
      </c>
      <c r="K73" s="361">
        <f>+'SM-Biasa'!AH241</f>
        <v>18</v>
      </c>
      <c r="L73" s="361">
        <f>+'SM-Biasa'!AH270</f>
        <v>20</v>
      </c>
      <c r="M73" s="361">
        <f>+'SM-Biasa'!AH299</f>
        <v>6</v>
      </c>
      <c r="N73" s="361">
        <f>+'SM-Biasa'!AH328</f>
        <v>16</v>
      </c>
      <c r="O73" s="260">
        <f t="shared" ref="O73:O83" si="4">SUM(C73:N73)</f>
        <v>149</v>
      </c>
    </row>
    <row r="74" spans="1:15" ht="27.95" customHeight="1">
      <c r="A74" s="259">
        <v>3</v>
      </c>
      <c r="B74" s="358" t="s">
        <v>382</v>
      </c>
      <c r="C74" s="361">
        <f>+'SM-Biasa'!AH10</f>
        <v>48</v>
      </c>
      <c r="D74" s="361">
        <f>+'SM-Biasa'!AH39</f>
        <v>65</v>
      </c>
      <c r="E74" s="361">
        <f>+'SM-Biasa'!AH68</f>
        <v>94</v>
      </c>
      <c r="F74" s="361">
        <f>+'SM-Biasa'!AH97</f>
        <v>74</v>
      </c>
      <c r="G74" s="361">
        <f>+'SM-Biasa'!AH126</f>
        <v>55</v>
      </c>
      <c r="H74" s="361">
        <f>+'SM-Biasa'!AH155</f>
        <v>123</v>
      </c>
      <c r="I74" s="361">
        <f>+'SM-Biasa'!AH184</f>
        <v>33</v>
      </c>
      <c r="J74" s="361">
        <f>+'SM-Biasa'!AH213</f>
        <v>83</v>
      </c>
      <c r="K74" s="361">
        <f>+'SM-Biasa'!AH242</f>
        <v>108</v>
      </c>
      <c r="L74" s="361">
        <f>+'SM-Biasa'!AH271</f>
        <v>99</v>
      </c>
      <c r="M74" s="361">
        <f>+'SM-Biasa'!AH300</f>
        <v>100</v>
      </c>
      <c r="N74" s="361">
        <f>+'SM-Biasa'!AH329</f>
        <v>89</v>
      </c>
      <c r="O74" s="260">
        <f t="shared" si="4"/>
        <v>971</v>
      </c>
    </row>
    <row r="75" spans="1:15" ht="20.100000000000001" customHeight="1">
      <c r="A75" s="259">
        <v>4</v>
      </c>
      <c r="B75" s="358" t="s">
        <v>365</v>
      </c>
      <c r="C75" s="370">
        <f>+'SM-Biasa'!AH11</f>
        <v>2</v>
      </c>
      <c r="D75" s="370">
        <f>+'SM-Biasa'!AH40</f>
        <v>10</v>
      </c>
      <c r="E75" s="370">
        <f>+'SM-Biasa'!AH69</f>
        <v>7</v>
      </c>
      <c r="F75" s="370">
        <f>+'SM-Biasa'!AH98</f>
        <v>6</v>
      </c>
      <c r="G75" s="370">
        <f>+'SM-Biasa'!AH127</f>
        <v>0</v>
      </c>
      <c r="H75" s="370">
        <f>+'SM-Biasa'!AH156</f>
        <v>3</v>
      </c>
      <c r="I75" s="370">
        <f>+'SM-Biasa'!AH185</f>
        <v>1</v>
      </c>
      <c r="J75" s="370">
        <f>+'SM-Biasa'!AH214</f>
        <v>5</v>
      </c>
      <c r="K75" s="370">
        <f>+'SM-Biasa'!AH243</f>
        <v>3</v>
      </c>
      <c r="L75" s="370">
        <f>+'SM-Biasa'!AH272</f>
        <v>8</v>
      </c>
      <c r="M75" s="370">
        <f>+'SM-Biasa'!AH301</f>
        <v>17</v>
      </c>
      <c r="N75" s="371">
        <f>+'SM-Biasa'!AH330</f>
        <v>8</v>
      </c>
      <c r="O75" s="260">
        <f t="shared" si="4"/>
        <v>70</v>
      </c>
    </row>
    <row r="76" spans="1:15" ht="27.95" customHeight="1">
      <c r="A76" s="259">
        <v>5</v>
      </c>
      <c r="B76" s="358" t="s">
        <v>366</v>
      </c>
      <c r="C76" s="370">
        <f>+'SM-Biasa'!AH12</f>
        <v>3</v>
      </c>
      <c r="D76" s="370">
        <f>+'SM-Biasa'!AH41</f>
        <v>9</v>
      </c>
      <c r="E76" s="370">
        <f>+'SM-Biasa'!AH70</f>
        <v>5</v>
      </c>
      <c r="F76" s="370">
        <f>+'SM-Biasa'!AH99</f>
        <v>0</v>
      </c>
      <c r="G76" s="370">
        <f>+'SM-Biasa'!AH128</f>
        <v>0</v>
      </c>
      <c r="H76" s="370">
        <f>+'SM-Biasa'!AH157</f>
        <v>4</v>
      </c>
      <c r="I76" s="370">
        <f>+'SM-Biasa'!AH186</f>
        <v>5</v>
      </c>
      <c r="J76" s="370">
        <f>+'SM-Biasa'!AH215</f>
        <v>4</v>
      </c>
      <c r="K76" s="370">
        <f>+'SM-Biasa'!AH244</f>
        <v>0</v>
      </c>
      <c r="L76" s="370">
        <f>+'SM-Biasa'!AH273</f>
        <v>8</v>
      </c>
      <c r="M76" s="370">
        <f>+'SM-Biasa'!AH302</f>
        <v>5</v>
      </c>
      <c r="N76" s="371">
        <f>+'SM-Biasa'!AH331</f>
        <v>4</v>
      </c>
      <c r="O76" s="260">
        <f t="shared" si="4"/>
        <v>47</v>
      </c>
    </row>
    <row r="77" spans="1:15" ht="27.95" customHeight="1">
      <c r="A77" s="259">
        <v>6</v>
      </c>
      <c r="B77" s="358" t="s">
        <v>367</v>
      </c>
      <c r="C77" s="370">
        <f>+'SM-Biasa'!AH13</f>
        <v>0</v>
      </c>
      <c r="D77" s="370">
        <f>+'SM-Biasa'!AH42</f>
        <v>3</v>
      </c>
      <c r="E77" s="370">
        <f>+'SM-Biasa'!AH71</f>
        <v>0</v>
      </c>
      <c r="F77" s="370">
        <f>+'SM-Biasa'!AH100</f>
        <v>0</v>
      </c>
      <c r="G77" s="370">
        <f>+'SM-Biasa'!AH129</f>
        <v>0</v>
      </c>
      <c r="H77" s="370">
        <f>+'SM-Biasa'!AH158</f>
        <v>5</v>
      </c>
      <c r="I77" s="370">
        <f>+'SM-Biasa'!AH187</f>
        <v>2</v>
      </c>
      <c r="J77" s="370">
        <f>+'SM-Biasa'!AH216</f>
        <v>5</v>
      </c>
      <c r="K77" s="370">
        <f>+'SM-Biasa'!AH245</f>
        <v>0</v>
      </c>
      <c r="L77" s="370">
        <f>+'SM-Biasa'!AH274</f>
        <v>3</v>
      </c>
      <c r="M77" s="370">
        <f>+'SM-Biasa'!AH303</f>
        <v>3</v>
      </c>
      <c r="N77" s="371">
        <f>+'SM-Biasa'!AH332</f>
        <v>1</v>
      </c>
      <c r="O77" s="260">
        <f t="shared" si="4"/>
        <v>22</v>
      </c>
    </row>
    <row r="78" spans="1:15" ht="20.100000000000001" customHeight="1">
      <c r="A78" s="259">
        <v>7</v>
      </c>
      <c r="B78" s="358" t="s">
        <v>368</v>
      </c>
      <c r="C78" s="370">
        <f>+'SM-Biasa'!AH14</f>
        <v>1</v>
      </c>
      <c r="D78" s="370">
        <f>+'SM-Biasa'!AH43</f>
        <v>1</v>
      </c>
      <c r="E78" s="370">
        <f>+'SM-Biasa'!AH72</f>
        <v>0</v>
      </c>
      <c r="F78" s="370">
        <f>+'SM-Biasa'!AH101</f>
        <v>4</v>
      </c>
      <c r="G78" s="370">
        <f>+'SM-Biasa'!AH130</f>
        <v>0</v>
      </c>
      <c r="H78" s="370">
        <f>+'SM-Biasa'!AH159</f>
        <v>3</v>
      </c>
      <c r="I78" s="370">
        <f>+'SM-Biasa'!AH188</f>
        <v>2</v>
      </c>
      <c r="J78" s="370">
        <f>+'SM-Biasa'!AH217</f>
        <v>1</v>
      </c>
      <c r="K78" s="370">
        <f>+'SM-Biasa'!AH246</f>
        <v>3</v>
      </c>
      <c r="L78" s="370">
        <f>+'SM-Biasa'!AH275</f>
        <v>0</v>
      </c>
      <c r="M78" s="370">
        <f>+'SM-Biasa'!AH304</f>
        <v>1</v>
      </c>
      <c r="N78" s="371">
        <f>+'SM-Biasa'!AH333</f>
        <v>1</v>
      </c>
      <c r="O78" s="260">
        <f t="shared" si="4"/>
        <v>17</v>
      </c>
    </row>
    <row r="79" spans="1:15" ht="20.100000000000001" customHeight="1">
      <c r="A79" s="259">
        <v>8</v>
      </c>
      <c r="B79" s="358" t="s">
        <v>370</v>
      </c>
      <c r="C79" s="370">
        <f>+'SM-Biasa'!AH15</f>
        <v>7</v>
      </c>
      <c r="D79" s="370">
        <f>+'SM-Biasa'!AH44</f>
        <v>3</v>
      </c>
      <c r="E79" s="370">
        <f>+'SM-Biasa'!AH73</f>
        <v>3</v>
      </c>
      <c r="F79" s="370">
        <f>+'SM-Biasa'!AH102</f>
        <v>0</v>
      </c>
      <c r="G79" s="370">
        <f>+'SM-Biasa'!AH131</f>
        <v>0</v>
      </c>
      <c r="H79" s="370">
        <f>+'SM-Biasa'!AH160</f>
        <v>1</v>
      </c>
      <c r="I79" s="370">
        <f>+'SM-Biasa'!AH189</f>
        <v>1</v>
      </c>
      <c r="J79" s="370">
        <f>+'SM-Biasa'!AH218</f>
        <v>7</v>
      </c>
      <c r="K79" s="370">
        <f>+'SM-Biasa'!AH247</f>
        <v>3</v>
      </c>
      <c r="L79" s="370">
        <f>+'SM-Biasa'!AH276</f>
        <v>5</v>
      </c>
      <c r="M79" s="370">
        <f>+'SM-Biasa'!AH305</f>
        <v>5</v>
      </c>
      <c r="N79" s="371">
        <f>+'SM-Biasa'!AH334</f>
        <v>4</v>
      </c>
      <c r="O79" s="260">
        <f t="shared" si="4"/>
        <v>39</v>
      </c>
    </row>
    <row r="80" spans="1:15" ht="27.95" customHeight="1">
      <c r="A80" s="259">
        <v>9</v>
      </c>
      <c r="B80" s="358" t="s">
        <v>369</v>
      </c>
      <c r="C80" s="370">
        <f>+'SM-Biasa'!AH16</f>
        <v>0</v>
      </c>
      <c r="D80" s="370">
        <f>+'SM-Biasa'!AH45</f>
        <v>0</v>
      </c>
      <c r="E80" s="370">
        <f>+'SM-Biasa'!AH74</f>
        <v>1</v>
      </c>
      <c r="F80" s="370">
        <f>+'SM-Biasa'!AH103</f>
        <v>0</v>
      </c>
      <c r="G80" s="370">
        <f>+'SM-Biasa'!AH132</f>
        <v>0</v>
      </c>
      <c r="H80" s="370">
        <f>+'SM-Biasa'!AH161</f>
        <v>0</v>
      </c>
      <c r="I80" s="370">
        <f>+'SM-Biasa'!AH190</f>
        <v>0</v>
      </c>
      <c r="J80" s="370">
        <f>+'SM-Biasa'!AH219</f>
        <v>0</v>
      </c>
      <c r="K80" s="370">
        <f>+'SM-Biasa'!AH248</f>
        <v>0</v>
      </c>
      <c r="L80" s="370">
        <f>+'SM-Biasa'!AH277</f>
        <v>0</v>
      </c>
      <c r="M80" s="370">
        <f>+'SM-Biasa'!AH306</f>
        <v>0</v>
      </c>
      <c r="N80" s="371">
        <f>+'SM-Biasa'!AH335</f>
        <v>0</v>
      </c>
      <c r="O80" s="260">
        <f t="shared" si="4"/>
        <v>1</v>
      </c>
    </row>
    <row r="81" spans="1:16" ht="20.100000000000001" customHeight="1">
      <c r="A81" s="259">
        <v>10</v>
      </c>
      <c r="B81" s="359" t="s">
        <v>371</v>
      </c>
      <c r="C81" s="370">
        <f>+'SM-Biasa'!AH17</f>
        <v>2</v>
      </c>
      <c r="D81" s="370">
        <f>+'SM-Biasa'!AH46</f>
        <v>3</v>
      </c>
      <c r="E81" s="370">
        <f>+'SM-Biasa'!AH75</f>
        <v>4</v>
      </c>
      <c r="F81" s="370">
        <f>+'SM-Biasa'!AH104</f>
        <v>0</v>
      </c>
      <c r="G81" s="370">
        <f>+'SM-Biasa'!AH133</f>
        <v>0</v>
      </c>
      <c r="H81" s="370">
        <f>+'SM-Biasa'!AH162</f>
        <v>0</v>
      </c>
      <c r="I81" s="370">
        <f>+'SM-Biasa'!AH191</f>
        <v>1</v>
      </c>
      <c r="J81" s="370">
        <f>+'SM-Biasa'!AH220</f>
        <v>0</v>
      </c>
      <c r="K81" s="370">
        <f>+'SM-Biasa'!AH249</f>
        <v>1</v>
      </c>
      <c r="L81" s="370">
        <f>+'SM-Biasa'!AH278</f>
        <v>1</v>
      </c>
      <c r="M81" s="370">
        <f>+'SM-Biasa'!AH307</f>
        <v>0</v>
      </c>
      <c r="N81" s="371">
        <f>+'SM-Biasa'!AH336</f>
        <v>1</v>
      </c>
      <c r="O81" s="260">
        <f t="shared" si="4"/>
        <v>13</v>
      </c>
    </row>
    <row r="82" spans="1:16" ht="20.100000000000001" customHeight="1">
      <c r="A82" s="259">
        <v>11</v>
      </c>
      <c r="B82" s="359" t="s">
        <v>372</v>
      </c>
      <c r="C82" s="370">
        <f>+'SM-Biasa'!AH18</f>
        <v>1</v>
      </c>
      <c r="D82" s="370">
        <f>+'SM-Biasa'!AH47</f>
        <v>3</v>
      </c>
      <c r="E82" s="370">
        <f>+'SM-Biasa'!AH76</f>
        <v>1</v>
      </c>
      <c r="F82" s="370">
        <f>+'SM-Biasa'!AH105</f>
        <v>2</v>
      </c>
      <c r="G82" s="370">
        <f>+'SM-Biasa'!AH134</f>
        <v>0</v>
      </c>
      <c r="H82" s="370">
        <f>+'SM-Biasa'!AH163</f>
        <v>1</v>
      </c>
      <c r="I82" s="370">
        <f>+'SM-Biasa'!AH192</f>
        <v>0</v>
      </c>
      <c r="J82" s="370">
        <f>+'SM-Biasa'!AH221</f>
        <v>1</v>
      </c>
      <c r="K82" s="370">
        <f>+'SM-Biasa'!AH250</f>
        <v>0</v>
      </c>
      <c r="L82" s="370">
        <f>+'SM-Biasa'!AH279</f>
        <v>0</v>
      </c>
      <c r="M82" s="370">
        <f>+'SM-Biasa'!AH308</f>
        <v>0</v>
      </c>
      <c r="N82" s="371">
        <f>+'SM-Biasa'!AH337</f>
        <v>0</v>
      </c>
      <c r="O82" s="260">
        <f t="shared" si="4"/>
        <v>9</v>
      </c>
    </row>
    <row r="83" spans="1:16" ht="27.95" customHeight="1" thickBot="1">
      <c r="A83" s="259">
        <v>12</v>
      </c>
      <c r="B83" s="319" t="s">
        <v>373</v>
      </c>
      <c r="C83" s="372">
        <f>+'SM-Biasa'!AH19</f>
        <v>3</v>
      </c>
      <c r="D83" s="372">
        <f>+'SM-Biasa'!AH48</f>
        <v>4</v>
      </c>
      <c r="E83" s="372">
        <f>+'SM-Biasa'!AH77</f>
        <v>0</v>
      </c>
      <c r="F83" s="372">
        <f>+'SM-Biasa'!AH106</f>
        <v>1</v>
      </c>
      <c r="G83" s="372">
        <f>+'SM-Biasa'!AH135</f>
        <v>0</v>
      </c>
      <c r="H83" s="372">
        <f>+'SM-Biasa'!AH164</f>
        <v>12</v>
      </c>
      <c r="I83" s="372">
        <f>+'SM-Biasa'!AH193</f>
        <v>7</v>
      </c>
      <c r="J83" s="372">
        <f>+'SM-Biasa'!AH222</f>
        <v>8</v>
      </c>
      <c r="K83" s="372">
        <f>+'SM-Biasa'!AH251</f>
        <v>1</v>
      </c>
      <c r="L83" s="372">
        <f>+'SM-Biasa'!AH280</f>
        <v>5</v>
      </c>
      <c r="M83" s="372">
        <f>+'SM-Biasa'!AH309</f>
        <v>7</v>
      </c>
      <c r="N83" s="373">
        <f>+'SM-Biasa'!AH338</f>
        <v>1</v>
      </c>
      <c r="O83" s="260">
        <f t="shared" si="4"/>
        <v>49</v>
      </c>
    </row>
    <row r="84" spans="1:16" s="19" customFormat="1" ht="30" customHeight="1" thickBot="1">
      <c r="A84" s="598" t="s">
        <v>19</v>
      </c>
      <c r="B84" s="608"/>
      <c r="C84" s="304">
        <f t="shared" ref="C84:O84" si="5">SUM(C72:C83)</f>
        <v>269</v>
      </c>
      <c r="D84" s="304">
        <f t="shared" si="5"/>
        <v>337</v>
      </c>
      <c r="E84" s="304">
        <f t="shared" si="5"/>
        <v>399</v>
      </c>
      <c r="F84" s="304">
        <f t="shared" si="5"/>
        <v>344</v>
      </c>
      <c r="G84" s="304">
        <f t="shared" si="5"/>
        <v>243</v>
      </c>
      <c r="H84" s="304">
        <f t="shared" si="5"/>
        <v>376</v>
      </c>
      <c r="I84" s="304">
        <f t="shared" si="5"/>
        <v>274</v>
      </c>
      <c r="J84" s="304">
        <f t="shared" si="5"/>
        <v>367</v>
      </c>
      <c r="K84" s="304">
        <f t="shared" si="5"/>
        <v>389</v>
      </c>
      <c r="L84" s="304">
        <f t="shared" si="5"/>
        <v>394</v>
      </c>
      <c r="M84" s="304">
        <f t="shared" si="5"/>
        <v>404</v>
      </c>
      <c r="N84" s="305">
        <f t="shared" si="5"/>
        <v>394</v>
      </c>
      <c r="O84" s="266">
        <f t="shared" si="5"/>
        <v>4190</v>
      </c>
      <c r="P84" s="430"/>
    </row>
    <row r="85" spans="1:16" ht="20.100000000000001" customHeight="1">
      <c r="A85" s="270"/>
      <c r="J85" s="272"/>
      <c r="K85" s="577" t="s">
        <v>426</v>
      </c>
      <c r="L85" s="578"/>
      <c r="M85" s="578"/>
      <c r="N85" s="578"/>
    </row>
    <row r="86" spans="1:16" ht="20.100000000000001" customHeight="1">
      <c r="A86" s="270"/>
      <c r="J86" s="328"/>
      <c r="K86" s="579" t="s">
        <v>319</v>
      </c>
      <c r="L86" s="579"/>
      <c r="M86" s="579"/>
      <c r="N86" s="579"/>
    </row>
    <row r="87" spans="1:16" ht="20.100000000000001" customHeight="1">
      <c r="A87" s="270"/>
      <c r="J87" s="328"/>
    </row>
    <row r="88" spans="1:16" ht="20.100000000000001" customHeight="1">
      <c r="A88" s="270"/>
      <c r="J88" s="328"/>
    </row>
    <row r="89" spans="1:16" ht="20.100000000000001" customHeight="1">
      <c r="A89" s="270"/>
      <c r="J89" s="328"/>
      <c r="K89" s="571" t="s">
        <v>341</v>
      </c>
      <c r="L89" s="571"/>
      <c r="M89" s="571"/>
      <c r="N89" s="571"/>
    </row>
    <row r="90" spans="1:16" ht="20.100000000000001" customHeight="1">
      <c r="A90" s="270"/>
      <c r="J90" s="328"/>
      <c r="K90" s="586" t="s">
        <v>321</v>
      </c>
      <c r="L90" s="586"/>
      <c r="M90" s="586"/>
      <c r="N90" s="586"/>
    </row>
    <row r="91" spans="1:16" ht="20.100000000000001" customHeight="1">
      <c r="A91" s="270"/>
      <c r="J91" s="328"/>
      <c r="K91" s="271"/>
      <c r="L91" s="271"/>
      <c r="M91" s="271"/>
      <c r="N91" s="271"/>
    </row>
    <row r="92" spans="1:16" ht="20.100000000000001" customHeight="1">
      <c r="A92" s="270"/>
      <c r="J92" s="325"/>
      <c r="K92" s="325"/>
      <c r="L92" s="325"/>
      <c r="M92" s="325"/>
      <c r="N92" s="325"/>
    </row>
    <row r="93" spans="1:16" ht="20.100000000000001" customHeight="1">
      <c r="A93" s="270"/>
      <c r="J93" s="344"/>
      <c r="K93" s="344"/>
      <c r="L93" s="344"/>
      <c r="M93" s="344"/>
      <c r="N93" s="344"/>
    </row>
    <row r="94" spans="1:16" ht="20.100000000000001" customHeight="1">
      <c r="A94" s="270"/>
      <c r="J94" s="344"/>
      <c r="K94" s="344"/>
      <c r="L94" s="344"/>
      <c r="M94" s="344"/>
      <c r="N94" s="344"/>
    </row>
    <row r="95" spans="1:16" ht="20.100000000000001" customHeight="1">
      <c r="A95" s="270"/>
      <c r="J95" s="344"/>
      <c r="K95" s="344"/>
      <c r="L95" s="344"/>
      <c r="M95" s="344"/>
      <c r="N95" s="344"/>
    </row>
    <row r="96" spans="1:16" ht="20.100000000000001" customHeight="1">
      <c r="A96" s="270"/>
      <c r="J96" s="344"/>
      <c r="K96" s="344"/>
      <c r="L96" s="344"/>
      <c r="M96" s="344"/>
      <c r="N96" s="344"/>
    </row>
    <row r="97" spans="1:15" ht="20.100000000000001" customHeight="1">
      <c r="A97" s="270"/>
      <c r="J97" s="344"/>
      <c r="K97" s="344"/>
      <c r="L97" s="344"/>
      <c r="M97" s="344"/>
      <c r="N97" s="344"/>
    </row>
    <row r="98" spans="1:15" ht="20.100000000000001" customHeight="1">
      <c r="A98" s="607" t="s">
        <v>385</v>
      </c>
      <c r="B98" s="607"/>
      <c r="C98" s="607"/>
      <c r="D98" s="607"/>
      <c r="E98" s="607"/>
      <c r="F98" s="607"/>
      <c r="G98" s="607"/>
      <c r="H98" s="607"/>
      <c r="I98" s="607"/>
      <c r="J98" s="607"/>
      <c r="K98" s="607"/>
      <c r="L98" s="607"/>
      <c r="M98" s="607"/>
      <c r="N98" s="607"/>
      <c r="O98" s="607"/>
    </row>
    <row r="99" spans="1:15" ht="20.100000000000001" customHeight="1">
      <c r="A99" s="602" t="s">
        <v>386</v>
      </c>
      <c r="B99" s="602"/>
      <c r="C99" s="602"/>
      <c r="D99" s="602"/>
      <c r="E99" s="602"/>
      <c r="F99" s="602"/>
      <c r="G99" s="602"/>
      <c r="H99" s="602"/>
      <c r="I99" s="602"/>
      <c r="J99" s="602"/>
      <c r="K99" s="602"/>
      <c r="L99" s="602"/>
      <c r="M99" s="602"/>
      <c r="N99" s="602"/>
      <c r="O99" s="602"/>
    </row>
    <row r="100" spans="1:15" ht="20.100000000000001" customHeight="1">
      <c r="A100" s="602" t="s">
        <v>433</v>
      </c>
      <c r="B100" s="602"/>
      <c r="C100" s="602"/>
      <c r="D100" s="602"/>
      <c r="E100" s="602"/>
      <c r="F100" s="602"/>
      <c r="G100" s="602"/>
      <c r="H100" s="602"/>
      <c r="I100" s="602"/>
      <c r="J100" s="602"/>
      <c r="K100" s="602"/>
      <c r="L100" s="602"/>
      <c r="M100" s="602"/>
      <c r="N100" s="602"/>
      <c r="O100" s="602"/>
    </row>
    <row r="101" spans="1:15" ht="20.100000000000001" customHeight="1">
      <c r="A101" s="346"/>
      <c r="B101" s="346"/>
      <c r="C101" s="346"/>
      <c r="D101" s="346"/>
      <c r="E101" s="346"/>
      <c r="F101" s="346"/>
      <c r="G101" s="346"/>
      <c r="H101" s="346"/>
      <c r="I101" s="346"/>
      <c r="J101" s="346"/>
      <c r="K101" s="346"/>
      <c r="L101" s="346"/>
      <c r="M101" s="346"/>
      <c r="N101" s="346"/>
      <c r="O101" s="346"/>
    </row>
    <row r="102" spans="1:15" ht="20.100000000000001" customHeight="1">
      <c r="A102" s="267"/>
      <c r="B102" s="402"/>
      <c r="C102" s="401"/>
      <c r="D102" s="337"/>
      <c r="E102" s="337"/>
      <c r="F102" s="337"/>
      <c r="G102" s="337"/>
      <c r="H102" s="337"/>
      <c r="I102" s="337"/>
      <c r="J102" s="337"/>
      <c r="K102" s="337"/>
      <c r="L102" s="610" t="s">
        <v>402</v>
      </c>
      <c r="M102" s="610"/>
      <c r="N102" s="610"/>
      <c r="O102" s="610"/>
    </row>
    <row r="103" spans="1:15" ht="20.100000000000001" customHeight="1" thickBot="1">
      <c r="A103" s="603" t="s">
        <v>14</v>
      </c>
      <c r="B103" s="603" t="s">
        <v>320</v>
      </c>
      <c r="C103" s="569" t="s">
        <v>304</v>
      </c>
      <c r="D103" s="569"/>
      <c r="E103" s="569"/>
      <c r="F103" s="569"/>
      <c r="G103" s="569"/>
      <c r="H103" s="569"/>
      <c r="I103" s="569"/>
      <c r="J103" s="569"/>
      <c r="K103" s="569"/>
      <c r="L103" s="569"/>
      <c r="M103" s="569"/>
      <c r="N103" s="569"/>
      <c r="O103" s="584"/>
    </row>
    <row r="104" spans="1:15" ht="20.100000000000001" customHeight="1">
      <c r="A104" s="604"/>
      <c r="B104" s="604"/>
      <c r="C104" s="192" t="s">
        <v>305</v>
      </c>
      <c r="D104" s="192" t="s">
        <v>306</v>
      </c>
      <c r="E104" s="192" t="s">
        <v>307</v>
      </c>
      <c r="F104" s="192" t="s">
        <v>308</v>
      </c>
      <c r="G104" s="192" t="s">
        <v>309</v>
      </c>
      <c r="H104" s="192" t="s">
        <v>310</v>
      </c>
      <c r="I104" s="192" t="s">
        <v>311</v>
      </c>
      <c r="J104" s="192" t="s">
        <v>312</v>
      </c>
      <c r="K104" s="192" t="s">
        <v>313</v>
      </c>
      <c r="L104" s="192" t="s">
        <v>314</v>
      </c>
      <c r="M104" s="192" t="s">
        <v>315</v>
      </c>
      <c r="N104" s="199" t="s">
        <v>316</v>
      </c>
      <c r="O104" s="213" t="s">
        <v>296</v>
      </c>
    </row>
    <row r="105" spans="1:15" ht="20.100000000000001" customHeight="1">
      <c r="A105" s="259">
        <v>1</v>
      </c>
      <c r="B105" s="360" t="s">
        <v>384</v>
      </c>
      <c r="C105" s="361">
        <f>+C8+C72</f>
        <v>207</v>
      </c>
      <c r="D105" s="361">
        <f t="shared" ref="D105:N105" si="6">+D8+D72</f>
        <v>228</v>
      </c>
      <c r="E105" s="361">
        <f t="shared" si="6"/>
        <v>275</v>
      </c>
      <c r="F105" s="361">
        <f t="shared" si="6"/>
        <v>253</v>
      </c>
      <c r="G105" s="361">
        <f t="shared" si="6"/>
        <v>186</v>
      </c>
      <c r="H105" s="361">
        <f t="shared" si="6"/>
        <v>217</v>
      </c>
      <c r="I105" s="361">
        <f t="shared" si="6"/>
        <v>218</v>
      </c>
      <c r="J105" s="361">
        <f t="shared" si="6"/>
        <v>242</v>
      </c>
      <c r="K105" s="361">
        <f t="shared" si="6"/>
        <v>266</v>
      </c>
      <c r="L105" s="361">
        <f t="shared" si="6"/>
        <v>251</v>
      </c>
      <c r="M105" s="361">
        <f t="shared" si="6"/>
        <v>267</v>
      </c>
      <c r="N105" s="361">
        <f t="shared" si="6"/>
        <v>276</v>
      </c>
      <c r="O105" s="260">
        <f>SUM(C105:N105)</f>
        <v>2886</v>
      </c>
    </row>
    <row r="106" spans="1:15" ht="20.100000000000001" customHeight="1">
      <c r="A106" s="259">
        <v>2</v>
      </c>
      <c r="B106" s="360" t="s">
        <v>383</v>
      </c>
      <c r="C106" s="361">
        <f>+C9+C73</f>
        <v>10</v>
      </c>
      <c r="D106" s="361">
        <f t="shared" ref="D106:N106" si="7">+D9+D73</f>
        <v>15</v>
      </c>
      <c r="E106" s="361">
        <f t="shared" si="7"/>
        <v>17</v>
      </c>
      <c r="F106" s="361">
        <f t="shared" si="7"/>
        <v>20</v>
      </c>
      <c r="G106" s="361">
        <f t="shared" si="7"/>
        <v>8</v>
      </c>
      <c r="H106" s="361">
        <f t="shared" si="7"/>
        <v>19</v>
      </c>
      <c r="I106" s="361">
        <f t="shared" si="7"/>
        <v>15</v>
      </c>
      <c r="J106" s="361">
        <f t="shared" si="7"/>
        <v>25</v>
      </c>
      <c r="K106" s="361">
        <f t="shared" si="7"/>
        <v>22</v>
      </c>
      <c r="L106" s="361">
        <f t="shared" si="7"/>
        <v>21</v>
      </c>
      <c r="M106" s="361">
        <f t="shared" si="7"/>
        <v>11</v>
      </c>
      <c r="N106" s="361">
        <f t="shared" si="7"/>
        <v>26</v>
      </c>
      <c r="O106" s="260">
        <f t="shared" ref="O106:O120" si="8">SUM(C106:N106)</f>
        <v>209</v>
      </c>
    </row>
    <row r="107" spans="1:15" ht="24.95" customHeight="1">
      <c r="A107" s="259">
        <v>3</v>
      </c>
      <c r="B107" s="363" t="s">
        <v>382</v>
      </c>
      <c r="C107" s="361">
        <f>+C10+C74</f>
        <v>56</v>
      </c>
      <c r="D107" s="361">
        <f t="shared" ref="D107:N107" si="9">+D10+D74</f>
        <v>69</v>
      </c>
      <c r="E107" s="361">
        <f t="shared" si="9"/>
        <v>101</v>
      </c>
      <c r="F107" s="361">
        <f t="shared" si="9"/>
        <v>85</v>
      </c>
      <c r="G107" s="361">
        <f t="shared" si="9"/>
        <v>64</v>
      </c>
      <c r="H107" s="361">
        <f t="shared" si="9"/>
        <v>132</v>
      </c>
      <c r="I107" s="361">
        <f t="shared" si="9"/>
        <v>40</v>
      </c>
      <c r="J107" s="361">
        <f t="shared" si="9"/>
        <v>92</v>
      </c>
      <c r="K107" s="361">
        <f t="shared" si="9"/>
        <v>118</v>
      </c>
      <c r="L107" s="361">
        <f t="shared" si="9"/>
        <v>112</v>
      </c>
      <c r="M107" s="361">
        <f t="shared" si="9"/>
        <v>109</v>
      </c>
      <c r="N107" s="361">
        <f t="shared" si="9"/>
        <v>100</v>
      </c>
      <c r="O107" s="260">
        <f t="shared" si="8"/>
        <v>1078</v>
      </c>
    </row>
    <row r="108" spans="1:15" ht="20.100000000000001" customHeight="1">
      <c r="A108" s="259">
        <v>4</v>
      </c>
      <c r="B108" s="360" t="s">
        <v>379</v>
      </c>
      <c r="C108" s="361">
        <f>+C11</f>
        <v>9</v>
      </c>
      <c r="D108" s="361">
        <f t="shared" ref="D108:N108" si="10">+D11</f>
        <v>1</v>
      </c>
      <c r="E108" s="361">
        <f t="shared" si="10"/>
        <v>5</v>
      </c>
      <c r="F108" s="361">
        <f t="shared" si="10"/>
        <v>10</v>
      </c>
      <c r="G108" s="361">
        <f t="shared" si="10"/>
        <v>9</v>
      </c>
      <c r="H108" s="361">
        <f t="shared" si="10"/>
        <v>7</v>
      </c>
      <c r="I108" s="361">
        <f t="shared" si="10"/>
        <v>7</v>
      </c>
      <c r="J108" s="361">
        <f t="shared" si="10"/>
        <v>12</v>
      </c>
      <c r="K108" s="361">
        <f t="shared" si="10"/>
        <v>13</v>
      </c>
      <c r="L108" s="361">
        <f t="shared" si="10"/>
        <v>11</v>
      </c>
      <c r="M108" s="361">
        <f t="shared" si="10"/>
        <v>14</v>
      </c>
      <c r="N108" s="361">
        <f t="shared" si="10"/>
        <v>9</v>
      </c>
      <c r="O108" s="260">
        <f t="shared" si="8"/>
        <v>107</v>
      </c>
    </row>
    <row r="109" spans="1:15" ht="20.100000000000001" customHeight="1">
      <c r="A109" s="259">
        <v>5</v>
      </c>
      <c r="B109" s="360" t="s">
        <v>380</v>
      </c>
      <c r="C109" s="361">
        <f t="shared" ref="C109:N111" si="11">+C12</f>
        <v>8</v>
      </c>
      <c r="D109" s="361">
        <f t="shared" si="11"/>
        <v>8</v>
      </c>
      <c r="E109" s="361">
        <f t="shared" si="11"/>
        <v>14</v>
      </c>
      <c r="F109" s="361">
        <f t="shared" si="11"/>
        <v>16</v>
      </c>
      <c r="G109" s="361">
        <f t="shared" si="11"/>
        <v>13</v>
      </c>
      <c r="H109" s="361">
        <f t="shared" si="11"/>
        <v>9</v>
      </c>
      <c r="I109" s="361">
        <f t="shared" si="11"/>
        <v>10</v>
      </c>
      <c r="J109" s="361">
        <f t="shared" si="11"/>
        <v>8</v>
      </c>
      <c r="K109" s="361">
        <f t="shared" si="11"/>
        <v>16</v>
      </c>
      <c r="L109" s="361">
        <f t="shared" si="11"/>
        <v>11</v>
      </c>
      <c r="M109" s="361">
        <f t="shared" si="11"/>
        <v>10</v>
      </c>
      <c r="N109" s="361">
        <f t="shared" si="11"/>
        <v>9</v>
      </c>
      <c r="O109" s="260">
        <f t="shared" si="8"/>
        <v>132</v>
      </c>
    </row>
    <row r="110" spans="1:15" ht="20.100000000000001" customHeight="1">
      <c r="A110" s="259">
        <v>6</v>
      </c>
      <c r="B110" s="360" t="s">
        <v>381</v>
      </c>
      <c r="C110" s="361">
        <f t="shared" si="11"/>
        <v>7</v>
      </c>
      <c r="D110" s="361">
        <f t="shared" si="11"/>
        <v>0</v>
      </c>
      <c r="E110" s="361">
        <f t="shared" si="11"/>
        <v>5</v>
      </c>
      <c r="F110" s="361">
        <f t="shared" si="11"/>
        <v>10</v>
      </c>
      <c r="G110" s="361">
        <f t="shared" si="11"/>
        <v>9</v>
      </c>
      <c r="H110" s="361">
        <f t="shared" si="11"/>
        <v>10</v>
      </c>
      <c r="I110" s="361">
        <f t="shared" si="11"/>
        <v>6</v>
      </c>
      <c r="J110" s="361">
        <f t="shared" si="11"/>
        <v>11</v>
      </c>
      <c r="K110" s="361">
        <f t="shared" si="11"/>
        <v>10</v>
      </c>
      <c r="L110" s="361">
        <f t="shared" si="11"/>
        <v>7</v>
      </c>
      <c r="M110" s="361">
        <f t="shared" si="11"/>
        <v>11</v>
      </c>
      <c r="N110" s="361">
        <f t="shared" si="11"/>
        <v>7</v>
      </c>
      <c r="O110" s="260">
        <f t="shared" si="8"/>
        <v>93</v>
      </c>
    </row>
    <row r="111" spans="1:15" ht="20.100000000000001" customHeight="1">
      <c r="A111" s="259">
        <v>7</v>
      </c>
      <c r="B111" s="363" t="s">
        <v>378</v>
      </c>
      <c r="C111" s="361">
        <f t="shared" si="11"/>
        <v>4</v>
      </c>
      <c r="D111" s="361">
        <f t="shared" si="11"/>
        <v>1</v>
      </c>
      <c r="E111" s="361">
        <f t="shared" si="11"/>
        <v>6</v>
      </c>
      <c r="F111" s="361">
        <f t="shared" si="11"/>
        <v>3</v>
      </c>
      <c r="G111" s="361">
        <f t="shared" si="11"/>
        <v>11</v>
      </c>
      <c r="H111" s="361">
        <f t="shared" si="11"/>
        <v>6</v>
      </c>
      <c r="I111" s="361">
        <f t="shared" si="11"/>
        <v>2</v>
      </c>
      <c r="J111" s="361">
        <f t="shared" si="11"/>
        <v>3</v>
      </c>
      <c r="K111" s="361">
        <f t="shared" si="11"/>
        <v>2</v>
      </c>
      <c r="L111" s="361">
        <f t="shared" si="11"/>
        <v>3</v>
      </c>
      <c r="M111" s="361">
        <f t="shared" si="11"/>
        <v>19</v>
      </c>
      <c r="N111" s="361">
        <f t="shared" si="11"/>
        <v>11</v>
      </c>
      <c r="O111" s="260">
        <f t="shared" si="8"/>
        <v>71</v>
      </c>
    </row>
    <row r="112" spans="1:15" ht="20.100000000000001" customHeight="1">
      <c r="A112" s="259">
        <v>8</v>
      </c>
      <c r="B112" s="363" t="s">
        <v>365</v>
      </c>
      <c r="C112" s="361">
        <f>+C15+C42+C75</f>
        <v>8</v>
      </c>
      <c r="D112" s="361">
        <f t="shared" ref="D112:N112" si="12">+D15+D42+D75</f>
        <v>12</v>
      </c>
      <c r="E112" s="361">
        <f t="shared" si="12"/>
        <v>14</v>
      </c>
      <c r="F112" s="361">
        <f t="shared" si="12"/>
        <v>20</v>
      </c>
      <c r="G112" s="361">
        <f t="shared" si="12"/>
        <v>8</v>
      </c>
      <c r="H112" s="361">
        <f t="shared" si="12"/>
        <v>25</v>
      </c>
      <c r="I112" s="361">
        <f t="shared" si="12"/>
        <v>13</v>
      </c>
      <c r="J112" s="361">
        <f t="shared" si="12"/>
        <v>14</v>
      </c>
      <c r="K112" s="361">
        <f t="shared" si="12"/>
        <v>16</v>
      </c>
      <c r="L112" s="361">
        <f t="shared" si="12"/>
        <v>17</v>
      </c>
      <c r="M112" s="361">
        <f t="shared" si="12"/>
        <v>31</v>
      </c>
      <c r="N112" s="361">
        <f t="shared" si="12"/>
        <v>19</v>
      </c>
      <c r="O112" s="260">
        <f t="shared" si="8"/>
        <v>197</v>
      </c>
    </row>
    <row r="113" spans="1:15" ht="24.95" customHeight="1">
      <c r="A113" s="259">
        <v>9</v>
      </c>
      <c r="B113" s="363" t="s">
        <v>366</v>
      </c>
      <c r="C113" s="361">
        <f>C16+C43+C76</f>
        <v>9</v>
      </c>
      <c r="D113" s="361">
        <f t="shared" ref="D113:N113" si="13">D16+D43+D76</f>
        <v>11</v>
      </c>
      <c r="E113" s="361">
        <f t="shared" si="13"/>
        <v>10</v>
      </c>
      <c r="F113" s="361">
        <f t="shared" si="13"/>
        <v>15</v>
      </c>
      <c r="G113" s="361">
        <f t="shared" si="13"/>
        <v>8</v>
      </c>
      <c r="H113" s="361">
        <f t="shared" si="13"/>
        <v>19</v>
      </c>
      <c r="I113" s="361">
        <f t="shared" si="13"/>
        <v>13</v>
      </c>
      <c r="J113" s="361">
        <f t="shared" si="13"/>
        <v>10</v>
      </c>
      <c r="K113" s="361">
        <f t="shared" si="13"/>
        <v>13</v>
      </c>
      <c r="L113" s="361">
        <f t="shared" si="13"/>
        <v>13</v>
      </c>
      <c r="M113" s="361">
        <f t="shared" si="13"/>
        <v>19</v>
      </c>
      <c r="N113" s="361">
        <f t="shared" si="13"/>
        <v>19</v>
      </c>
      <c r="O113" s="260">
        <f t="shared" si="8"/>
        <v>159</v>
      </c>
    </row>
    <row r="114" spans="1:15" ht="24.95" customHeight="1">
      <c r="A114" s="259">
        <v>10</v>
      </c>
      <c r="B114" s="363" t="s">
        <v>367</v>
      </c>
      <c r="C114" s="361">
        <f t="shared" ref="C114:C120" si="14">+C17+C44+C77</f>
        <v>8</v>
      </c>
      <c r="D114" s="361">
        <f t="shared" ref="D114:M114" si="15">+D17+D44+D77</f>
        <v>7</v>
      </c>
      <c r="E114" s="361">
        <f t="shared" si="15"/>
        <v>8</v>
      </c>
      <c r="F114" s="361">
        <f t="shared" si="15"/>
        <v>16</v>
      </c>
      <c r="G114" s="361">
        <f t="shared" si="15"/>
        <v>5</v>
      </c>
      <c r="H114" s="361">
        <f t="shared" si="15"/>
        <v>24</v>
      </c>
      <c r="I114" s="361">
        <f t="shared" si="15"/>
        <v>15</v>
      </c>
      <c r="J114" s="361">
        <f t="shared" si="15"/>
        <v>15</v>
      </c>
      <c r="K114" s="361">
        <f t="shared" si="15"/>
        <v>17</v>
      </c>
      <c r="L114" s="361">
        <f t="shared" si="15"/>
        <v>14</v>
      </c>
      <c r="M114" s="361">
        <f t="shared" si="15"/>
        <v>19</v>
      </c>
      <c r="N114" s="362">
        <f t="shared" ref="N114:N120" si="16">+N17+N44+N77</f>
        <v>18</v>
      </c>
      <c r="O114" s="260">
        <f t="shared" si="8"/>
        <v>166</v>
      </c>
    </row>
    <row r="115" spans="1:15" ht="20.100000000000001" customHeight="1">
      <c r="A115" s="259">
        <v>11</v>
      </c>
      <c r="B115" s="363" t="s">
        <v>368</v>
      </c>
      <c r="C115" s="361">
        <f t="shared" si="14"/>
        <v>14</v>
      </c>
      <c r="D115" s="361">
        <f t="shared" ref="D115:M115" si="17">+D18+D45+D78</f>
        <v>10</v>
      </c>
      <c r="E115" s="361">
        <f t="shared" si="17"/>
        <v>27</v>
      </c>
      <c r="F115" s="361">
        <f t="shared" si="17"/>
        <v>27</v>
      </c>
      <c r="G115" s="361">
        <f t="shared" si="17"/>
        <v>15</v>
      </c>
      <c r="H115" s="361">
        <f t="shared" si="17"/>
        <v>35</v>
      </c>
      <c r="I115" s="361">
        <f t="shared" si="17"/>
        <v>22</v>
      </c>
      <c r="J115" s="361">
        <f t="shared" si="17"/>
        <v>29</v>
      </c>
      <c r="K115" s="361">
        <f t="shared" si="17"/>
        <v>42</v>
      </c>
      <c r="L115" s="361">
        <f t="shared" si="17"/>
        <v>23</v>
      </c>
      <c r="M115" s="361">
        <f t="shared" si="17"/>
        <v>64</v>
      </c>
      <c r="N115" s="362">
        <f t="shared" si="16"/>
        <v>41</v>
      </c>
      <c r="O115" s="260">
        <f t="shared" si="8"/>
        <v>349</v>
      </c>
    </row>
    <row r="116" spans="1:15" ht="20.100000000000001" customHeight="1">
      <c r="A116" s="259">
        <v>12</v>
      </c>
      <c r="B116" s="363" t="s">
        <v>370</v>
      </c>
      <c r="C116" s="361">
        <f t="shared" si="14"/>
        <v>16</v>
      </c>
      <c r="D116" s="361">
        <f t="shared" ref="D116:M116" si="18">+D19+D46+D79</f>
        <v>9</v>
      </c>
      <c r="E116" s="361">
        <f t="shared" si="18"/>
        <v>17</v>
      </c>
      <c r="F116" s="361">
        <f t="shared" si="18"/>
        <v>21</v>
      </c>
      <c r="G116" s="361">
        <f t="shared" si="18"/>
        <v>11</v>
      </c>
      <c r="H116" s="361">
        <f t="shared" si="18"/>
        <v>40</v>
      </c>
      <c r="I116" s="361">
        <f t="shared" si="18"/>
        <v>26</v>
      </c>
      <c r="J116" s="361">
        <f t="shared" si="18"/>
        <v>34</v>
      </c>
      <c r="K116" s="361">
        <f t="shared" si="18"/>
        <v>33</v>
      </c>
      <c r="L116" s="361">
        <f t="shared" si="18"/>
        <v>30</v>
      </c>
      <c r="M116" s="361">
        <f t="shared" si="18"/>
        <v>38</v>
      </c>
      <c r="N116" s="362">
        <f t="shared" si="16"/>
        <v>38</v>
      </c>
      <c r="O116" s="260">
        <f t="shared" si="8"/>
        <v>313</v>
      </c>
    </row>
    <row r="117" spans="1:15" ht="24.95" customHeight="1">
      <c r="A117" s="259">
        <v>13</v>
      </c>
      <c r="B117" s="363" t="s">
        <v>369</v>
      </c>
      <c r="C117" s="361">
        <f t="shared" si="14"/>
        <v>10</v>
      </c>
      <c r="D117" s="361">
        <f t="shared" ref="D117:H120" si="19">+D20+D47+D80</f>
        <v>2</v>
      </c>
      <c r="E117" s="361">
        <f t="shared" si="19"/>
        <v>15</v>
      </c>
      <c r="F117" s="361">
        <f t="shared" si="19"/>
        <v>13</v>
      </c>
      <c r="G117" s="361">
        <f t="shared" si="19"/>
        <v>8</v>
      </c>
      <c r="H117" s="361">
        <f t="shared" si="19"/>
        <v>21</v>
      </c>
      <c r="I117" s="361">
        <f>SUM(+I20+I47+I80)</f>
        <v>13</v>
      </c>
      <c r="J117" s="361">
        <f t="shared" ref="J117:M120" si="20">+J20+J47+J80</f>
        <v>11</v>
      </c>
      <c r="K117" s="361">
        <f t="shared" si="20"/>
        <v>17</v>
      </c>
      <c r="L117" s="361">
        <f t="shared" si="20"/>
        <v>11</v>
      </c>
      <c r="M117" s="361">
        <f t="shared" si="20"/>
        <v>28</v>
      </c>
      <c r="N117" s="362">
        <f t="shared" si="16"/>
        <v>18</v>
      </c>
      <c r="O117" s="260">
        <f t="shared" si="8"/>
        <v>167</v>
      </c>
    </row>
    <row r="118" spans="1:15" ht="20.100000000000001" customHeight="1">
      <c r="A118" s="259">
        <v>14</v>
      </c>
      <c r="B118" s="360" t="s">
        <v>371</v>
      </c>
      <c r="C118" s="361">
        <f t="shared" si="14"/>
        <v>10</v>
      </c>
      <c r="D118" s="361">
        <f t="shared" si="19"/>
        <v>5</v>
      </c>
      <c r="E118" s="361">
        <f t="shared" si="19"/>
        <v>13</v>
      </c>
      <c r="F118" s="361">
        <f t="shared" si="19"/>
        <v>15</v>
      </c>
      <c r="G118" s="361">
        <f t="shared" si="19"/>
        <v>8</v>
      </c>
      <c r="H118" s="361">
        <f t="shared" si="19"/>
        <v>23</v>
      </c>
      <c r="I118" s="361">
        <f>+I21+I48+I81</f>
        <v>17</v>
      </c>
      <c r="J118" s="361">
        <f t="shared" si="20"/>
        <v>10</v>
      </c>
      <c r="K118" s="361">
        <f t="shared" si="20"/>
        <v>22</v>
      </c>
      <c r="L118" s="361">
        <f t="shared" si="20"/>
        <v>16</v>
      </c>
      <c r="M118" s="361">
        <f t="shared" si="20"/>
        <v>22</v>
      </c>
      <c r="N118" s="362">
        <f t="shared" si="16"/>
        <v>20</v>
      </c>
      <c r="O118" s="260">
        <f t="shared" si="8"/>
        <v>181</v>
      </c>
    </row>
    <row r="119" spans="1:15" ht="20.100000000000001" customHeight="1">
      <c r="A119" s="259">
        <v>15</v>
      </c>
      <c r="B119" s="360" t="s">
        <v>372</v>
      </c>
      <c r="C119" s="361">
        <f t="shared" si="14"/>
        <v>5</v>
      </c>
      <c r="D119" s="361">
        <f t="shared" si="19"/>
        <v>4</v>
      </c>
      <c r="E119" s="361">
        <f t="shared" si="19"/>
        <v>5</v>
      </c>
      <c r="F119" s="361">
        <f t="shared" si="19"/>
        <v>16</v>
      </c>
      <c r="G119" s="361">
        <f t="shared" si="19"/>
        <v>7</v>
      </c>
      <c r="H119" s="361">
        <f t="shared" si="19"/>
        <v>15</v>
      </c>
      <c r="I119" s="361">
        <f>+I22+I49+I82</f>
        <v>6</v>
      </c>
      <c r="J119" s="361">
        <f t="shared" si="20"/>
        <v>8</v>
      </c>
      <c r="K119" s="361">
        <f t="shared" si="20"/>
        <v>12</v>
      </c>
      <c r="L119" s="361">
        <f t="shared" si="20"/>
        <v>7</v>
      </c>
      <c r="M119" s="361">
        <f t="shared" si="20"/>
        <v>8</v>
      </c>
      <c r="N119" s="362">
        <f t="shared" si="16"/>
        <v>8</v>
      </c>
      <c r="O119" s="260">
        <f t="shared" si="8"/>
        <v>101</v>
      </c>
    </row>
    <row r="120" spans="1:15" ht="24.95" customHeight="1" thickBot="1">
      <c r="A120" s="261">
        <v>16</v>
      </c>
      <c r="B120" s="364" t="s">
        <v>373</v>
      </c>
      <c r="C120" s="365">
        <f t="shared" si="14"/>
        <v>11</v>
      </c>
      <c r="D120" s="365">
        <f t="shared" si="19"/>
        <v>7</v>
      </c>
      <c r="E120" s="365">
        <f t="shared" si="19"/>
        <v>7</v>
      </c>
      <c r="F120" s="365">
        <f t="shared" si="19"/>
        <v>16</v>
      </c>
      <c r="G120" s="365">
        <f t="shared" si="19"/>
        <v>10</v>
      </c>
      <c r="H120" s="365">
        <f t="shared" si="19"/>
        <v>32</v>
      </c>
      <c r="I120" s="365">
        <f>+I23+I50+I83</f>
        <v>18</v>
      </c>
      <c r="J120" s="365">
        <f t="shared" si="20"/>
        <v>18</v>
      </c>
      <c r="K120" s="365">
        <f t="shared" si="20"/>
        <v>25</v>
      </c>
      <c r="L120" s="365">
        <f t="shared" si="20"/>
        <v>17</v>
      </c>
      <c r="M120" s="365">
        <f t="shared" si="20"/>
        <v>22</v>
      </c>
      <c r="N120" s="366">
        <f t="shared" si="16"/>
        <v>21</v>
      </c>
      <c r="O120" s="263">
        <f t="shared" si="8"/>
        <v>204</v>
      </c>
    </row>
    <row r="121" spans="1:15" s="19" customFormat="1" ht="20.100000000000001" customHeight="1" thickBot="1">
      <c r="A121" s="598" t="s">
        <v>19</v>
      </c>
      <c r="B121" s="608"/>
      <c r="C121" s="274">
        <f>SUM(C105:C120)</f>
        <v>392</v>
      </c>
      <c r="D121" s="274">
        <f t="shared" ref="D121:N121" si="21">SUM(D105:D120)</f>
        <v>389</v>
      </c>
      <c r="E121" s="274">
        <f t="shared" si="21"/>
        <v>539</v>
      </c>
      <c r="F121" s="274">
        <f t="shared" si="21"/>
        <v>556</v>
      </c>
      <c r="G121" s="274">
        <f t="shared" si="21"/>
        <v>380</v>
      </c>
      <c r="H121" s="274">
        <f t="shared" si="21"/>
        <v>634</v>
      </c>
      <c r="I121" s="274">
        <f t="shared" si="21"/>
        <v>441</v>
      </c>
      <c r="J121" s="274">
        <f t="shared" si="21"/>
        <v>542</v>
      </c>
      <c r="K121" s="274">
        <f t="shared" si="21"/>
        <v>644</v>
      </c>
      <c r="L121" s="274">
        <f t="shared" si="21"/>
        <v>564</v>
      </c>
      <c r="M121" s="274">
        <f t="shared" si="21"/>
        <v>692</v>
      </c>
      <c r="N121" s="275">
        <f t="shared" si="21"/>
        <v>640</v>
      </c>
      <c r="O121" s="266">
        <f>SUM(O105:O120)</f>
        <v>6413</v>
      </c>
    </row>
    <row r="122" spans="1:15" ht="20.100000000000001" customHeight="1">
      <c r="A122" s="270"/>
      <c r="J122" s="272"/>
      <c r="K122" s="577" t="s">
        <v>426</v>
      </c>
      <c r="L122" s="578"/>
      <c r="M122" s="578"/>
      <c r="N122" s="578"/>
    </row>
    <row r="123" spans="1:15" ht="20.100000000000001" customHeight="1">
      <c r="A123" s="270"/>
      <c r="J123" s="328"/>
      <c r="K123" s="579" t="s">
        <v>319</v>
      </c>
      <c r="L123" s="579"/>
      <c r="M123" s="579"/>
      <c r="N123" s="579"/>
    </row>
    <row r="124" spans="1:15" ht="20.100000000000001" customHeight="1">
      <c r="A124" s="270"/>
    </row>
    <row r="125" spans="1:15" ht="20.100000000000001" customHeight="1">
      <c r="A125" s="270"/>
      <c r="J125" s="328"/>
    </row>
    <row r="126" spans="1:15" ht="20.100000000000001" customHeight="1">
      <c r="A126" s="270"/>
      <c r="J126" s="328"/>
      <c r="K126" s="571" t="s">
        <v>341</v>
      </c>
      <c r="L126" s="571"/>
      <c r="M126" s="571"/>
      <c r="N126" s="571"/>
    </row>
    <row r="127" spans="1:15" ht="20.100000000000001" customHeight="1">
      <c r="A127" s="270"/>
      <c r="J127" s="328"/>
      <c r="K127" s="586" t="s">
        <v>321</v>
      </c>
      <c r="L127" s="586"/>
      <c r="M127" s="586"/>
      <c r="N127" s="586"/>
    </row>
    <row r="128" spans="1:15" ht="20.100000000000001" customHeight="1">
      <c r="A128" s="270"/>
      <c r="J128" s="343"/>
      <c r="K128" s="342"/>
      <c r="L128" s="342"/>
      <c r="M128" s="342"/>
      <c r="N128" s="342"/>
    </row>
    <row r="129" spans="1:15" ht="20.100000000000001" customHeight="1">
      <c r="A129" s="270"/>
      <c r="J129" s="328"/>
      <c r="K129" s="271"/>
      <c r="L129" s="271"/>
      <c r="M129" s="271"/>
      <c r="N129" s="271"/>
    </row>
    <row r="130" spans="1:15" ht="20.100000000000001" customHeight="1">
      <c r="A130" s="270"/>
      <c r="J130" s="343"/>
      <c r="K130" s="271"/>
      <c r="L130" s="271"/>
      <c r="M130" s="271"/>
      <c r="N130" s="271"/>
    </row>
    <row r="131" spans="1:15" ht="20.100000000000001" customHeight="1">
      <c r="A131" s="270"/>
      <c r="J131" s="343"/>
      <c r="K131" s="271"/>
      <c r="L131" s="271"/>
      <c r="M131" s="271"/>
      <c r="N131" s="271"/>
    </row>
    <row r="132" spans="1:15" ht="20.100000000000001" customHeight="1">
      <c r="A132" s="607" t="s">
        <v>385</v>
      </c>
      <c r="B132" s="607"/>
      <c r="C132" s="607"/>
      <c r="D132" s="607"/>
      <c r="E132" s="607"/>
      <c r="F132" s="607"/>
      <c r="G132" s="607"/>
      <c r="H132" s="607"/>
      <c r="I132" s="607"/>
      <c r="J132" s="607"/>
      <c r="K132" s="607"/>
      <c r="L132" s="607"/>
      <c r="M132" s="607"/>
      <c r="N132" s="607"/>
      <c r="O132" s="607"/>
    </row>
    <row r="133" spans="1:15" ht="20.100000000000001" customHeight="1">
      <c r="A133" s="602" t="s">
        <v>386</v>
      </c>
      <c r="B133" s="602"/>
      <c r="C133" s="602"/>
      <c r="D133" s="602"/>
      <c r="E133" s="602"/>
      <c r="F133" s="602"/>
      <c r="G133" s="602"/>
      <c r="H133" s="602"/>
      <c r="I133" s="602"/>
      <c r="J133" s="602"/>
      <c r="K133" s="602"/>
      <c r="L133" s="602"/>
      <c r="M133" s="602"/>
      <c r="N133" s="602"/>
      <c r="O133" s="602"/>
    </row>
    <row r="134" spans="1:15" ht="20.100000000000001" customHeight="1">
      <c r="A134" s="602" t="s">
        <v>433</v>
      </c>
      <c r="B134" s="602"/>
      <c r="C134" s="602"/>
      <c r="D134" s="602"/>
      <c r="E134" s="602"/>
      <c r="F134" s="602"/>
      <c r="G134" s="602"/>
      <c r="H134" s="602"/>
      <c r="I134" s="602"/>
      <c r="J134" s="602"/>
      <c r="K134" s="602"/>
      <c r="L134" s="602"/>
      <c r="M134" s="602"/>
      <c r="N134" s="602"/>
      <c r="O134" s="602"/>
    </row>
    <row r="135" spans="1:15" ht="20.100000000000001" customHeight="1">
      <c r="A135" s="273"/>
      <c r="B135" s="268"/>
      <c r="C135" s="273"/>
      <c r="D135" s="273"/>
      <c r="E135" s="273"/>
      <c r="F135" s="273"/>
      <c r="G135" s="273"/>
      <c r="H135" s="273"/>
      <c r="I135" s="273"/>
      <c r="J135" s="273"/>
      <c r="K135" s="273"/>
      <c r="L135" s="273"/>
      <c r="M135" s="273"/>
      <c r="N135" s="273"/>
      <c r="O135" s="268"/>
    </row>
    <row r="136" spans="1:15" ht="20.100000000000001" customHeight="1">
      <c r="A136" s="267"/>
      <c r="B136" s="403" t="s">
        <v>398</v>
      </c>
      <c r="C136" s="269"/>
      <c r="D136" s="325"/>
      <c r="E136" s="325"/>
      <c r="F136" s="325"/>
      <c r="G136" s="325"/>
      <c r="H136" s="325"/>
      <c r="I136" s="325"/>
      <c r="J136" s="325"/>
      <c r="K136" s="325"/>
      <c r="L136" s="325"/>
      <c r="M136" s="325"/>
      <c r="N136" s="325"/>
      <c r="O136" s="325"/>
    </row>
    <row r="137" spans="1:15" ht="20.100000000000001" customHeight="1">
      <c r="A137" s="582" t="s">
        <v>14</v>
      </c>
      <c r="B137" s="582" t="s">
        <v>329</v>
      </c>
      <c r="C137" s="569" t="s">
        <v>304</v>
      </c>
      <c r="D137" s="569"/>
      <c r="E137" s="569"/>
      <c r="F137" s="569"/>
      <c r="G137" s="569"/>
      <c r="H137" s="569"/>
      <c r="I137" s="569"/>
      <c r="J137" s="569"/>
      <c r="K137" s="569"/>
      <c r="L137" s="569"/>
      <c r="M137" s="569"/>
      <c r="N137" s="569"/>
      <c r="O137" s="570"/>
    </row>
    <row r="138" spans="1:15" ht="20.100000000000001" customHeight="1">
      <c r="A138" s="583"/>
      <c r="B138" s="583"/>
      <c r="C138" s="192" t="s">
        <v>305</v>
      </c>
      <c r="D138" s="192" t="s">
        <v>306</v>
      </c>
      <c r="E138" s="192" t="s">
        <v>307</v>
      </c>
      <c r="F138" s="192" t="s">
        <v>308</v>
      </c>
      <c r="G138" s="192" t="s">
        <v>309</v>
      </c>
      <c r="H138" s="192" t="s">
        <v>310</v>
      </c>
      <c r="I138" s="192" t="s">
        <v>311</v>
      </c>
      <c r="J138" s="192" t="s">
        <v>312</v>
      </c>
      <c r="K138" s="192" t="s">
        <v>313</v>
      </c>
      <c r="L138" s="192" t="s">
        <v>314</v>
      </c>
      <c r="M138" s="192" t="s">
        <v>315</v>
      </c>
      <c r="N138" s="192" t="s">
        <v>316</v>
      </c>
      <c r="O138" s="192" t="s">
        <v>296</v>
      </c>
    </row>
    <row r="139" spans="1:15" ht="30" customHeight="1">
      <c r="A139" s="281">
        <v>1</v>
      </c>
      <c r="B139" s="394" t="s">
        <v>377</v>
      </c>
      <c r="C139" s="375">
        <f t="shared" ref="C139:N139" si="22">+C24</f>
        <v>123</v>
      </c>
      <c r="D139" s="375">
        <f t="shared" si="22"/>
        <v>52</v>
      </c>
      <c r="E139" s="375">
        <f t="shared" si="22"/>
        <v>140</v>
      </c>
      <c r="F139" s="375">
        <f t="shared" si="22"/>
        <v>212</v>
      </c>
      <c r="G139" s="375">
        <f t="shared" si="22"/>
        <v>137</v>
      </c>
      <c r="H139" s="375">
        <f t="shared" si="22"/>
        <v>258</v>
      </c>
      <c r="I139" s="375">
        <f t="shared" si="22"/>
        <v>167</v>
      </c>
      <c r="J139" s="375">
        <f t="shared" si="22"/>
        <v>175</v>
      </c>
      <c r="K139" s="375">
        <f t="shared" si="22"/>
        <v>255</v>
      </c>
      <c r="L139" s="375">
        <f t="shared" si="22"/>
        <v>170</v>
      </c>
      <c r="M139" s="375">
        <f t="shared" si="22"/>
        <v>288</v>
      </c>
      <c r="N139" s="375">
        <f t="shared" si="22"/>
        <v>246</v>
      </c>
      <c r="O139" s="293">
        <f>SUM(C139:N139)</f>
        <v>2223</v>
      </c>
    </row>
    <row r="140" spans="1:15" ht="30" customHeight="1">
      <c r="A140" s="180">
        <v>2</v>
      </c>
      <c r="B140" s="395" t="s">
        <v>375</v>
      </c>
      <c r="C140" s="375">
        <f t="shared" ref="C140:N140" si="23">+C51</f>
        <v>0</v>
      </c>
      <c r="D140" s="375">
        <f t="shared" si="23"/>
        <v>0</v>
      </c>
      <c r="E140" s="375">
        <f t="shared" si="23"/>
        <v>0</v>
      </c>
      <c r="F140" s="375">
        <f t="shared" si="23"/>
        <v>0</v>
      </c>
      <c r="G140" s="375">
        <f t="shared" si="23"/>
        <v>0</v>
      </c>
      <c r="H140" s="375">
        <f t="shared" si="23"/>
        <v>0</v>
      </c>
      <c r="I140" s="375">
        <f t="shared" si="23"/>
        <v>0</v>
      </c>
      <c r="J140" s="375">
        <f t="shared" si="23"/>
        <v>0</v>
      </c>
      <c r="K140" s="375">
        <f t="shared" si="23"/>
        <v>0</v>
      </c>
      <c r="L140" s="375">
        <f t="shared" si="23"/>
        <v>0</v>
      </c>
      <c r="M140" s="375">
        <f t="shared" si="23"/>
        <v>0</v>
      </c>
      <c r="N140" s="375">
        <f t="shared" si="23"/>
        <v>0</v>
      </c>
      <c r="O140" s="293">
        <f>SUM(C140:N140)</f>
        <v>0</v>
      </c>
    </row>
    <row r="141" spans="1:15" ht="30" customHeight="1" thickBot="1">
      <c r="A141" s="181">
        <v>3</v>
      </c>
      <c r="B141" s="396" t="s">
        <v>374</v>
      </c>
      <c r="C141" s="377">
        <f t="shared" ref="C141:N141" si="24">+C84</f>
        <v>269</v>
      </c>
      <c r="D141" s="377">
        <f t="shared" si="24"/>
        <v>337</v>
      </c>
      <c r="E141" s="377">
        <f t="shared" si="24"/>
        <v>399</v>
      </c>
      <c r="F141" s="377">
        <f t="shared" si="24"/>
        <v>344</v>
      </c>
      <c r="G141" s="377">
        <f t="shared" si="24"/>
        <v>243</v>
      </c>
      <c r="H141" s="377">
        <f t="shared" si="24"/>
        <v>376</v>
      </c>
      <c r="I141" s="377">
        <f t="shared" si="24"/>
        <v>274</v>
      </c>
      <c r="J141" s="377">
        <f t="shared" si="24"/>
        <v>367</v>
      </c>
      <c r="K141" s="377">
        <f t="shared" si="24"/>
        <v>389</v>
      </c>
      <c r="L141" s="377">
        <f t="shared" si="24"/>
        <v>394</v>
      </c>
      <c r="M141" s="377">
        <f t="shared" si="24"/>
        <v>404</v>
      </c>
      <c r="N141" s="377">
        <f t="shared" si="24"/>
        <v>394</v>
      </c>
      <c r="O141" s="294">
        <f>SUM(C141:N141)</f>
        <v>4190</v>
      </c>
    </row>
    <row r="142" spans="1:15" s="19" customFormat="1" ht="35.1" customHeight="1" thickBot="1">
      <c r="A142" s="611" t="s">
        <v>19</v>
      </c>
      <c r="B142" s="612"/>
      <c r="C142" s="291">
        <f t="shared" ref="C142:N142" si="25">SUM(C139:C141)</f>
        <v>392</v>
      </c>
      <c r="D142" s="291">
        <f t="shared" si="25"/>
        <v>389</v>
      </c>
      <c r="E142" s="291">
        <f t="shared" si="25"/>
        <v>539</v>
      </c>
      <c r="F142" s="291">
        <f t="shared" si="25"/>
        <v>556</v>
      </c>
      <c r="G142" s="291">
        <f t="shared" si="25"/>
        <v>380</v>
      </c>
      <c r="H142" s="291">
        <f t="shared" si="25"/>
        <v>634</v>
      </c>
      <c r="I142" s="291">
        <f t="shared" si="25"/>
        <v>441</v>
      </c>
      <c r="J142" s="291">
        <f t="shared" si="25"/>
        <v>542</v>
      </c>
      <c r="K142" s="291">
        <f t="shared" si="25"/>
        <v>644</v>
      </c>
      <c r="L142" s="291">
        <f t="shared" si="25"/>
        <v>564</v>
      </c>
      <c r="M142" s="291">
        <f t="shared" si="25"/>
        <v>692</v>
      </c>
      <c r="N142" s="291">
        <f t="shared" si="25"/>
        <v>640</v>
      </c>
      <c r="O142" s="292">
        <f>SUM(C142:N142)</f>
        <v>6413</v>
      </c>
    </row>
    <row r="143" spans="1:15" ht="20.100000000000001" customHeight="1">
      <c r="A143" s="270"/>
      <c r="J143" s="272"/>
      <c r="K143" s="276"/>
      <c r="L143" s="276"/>
      <c r="M143" s="276"/>
      <c r="N143" s="276"/>
    </row>
    <row r="144" spans="1:15" ht="20.100000000000001" customHeight="1">
      <c r="A144" s="270"/>
      <c r="J144" s="272"/>
      <c r="K144" s="577" t="s">
        <v>426</v>
      </c>
      <c r="L144" s="578"/>
      <c r="M144" s="578"/>
      <c r="N144" s="578"/>
    </row>
    <row r="145" spans="1:14" ht="20.100000000000001" customHeight="1">
      <c r="A145" s="270"/>
      <c r="C145" s="595"/>
      <c r="D145" s="595"/>
      <c r="E145" s="595"/>
      <c r="F145" s="595"/>
      <c r="J145" s="272"/>
      <c r="K145" s="277"/>
      <c r="L145" s="326"/>
      <c r="M145" s="326"/>
      <c r="N145" s="326"/>
    </row>
    <row r="146" spans="1:14" ht="20.100000000000001" customHeight="1">
      <c r="A146" s="270"/>
      <c r="C146" s="594"/>
      <c r="D146" s="595"/>
      <c r="E146" s="595"/>
      <c r="F146" s="595"/>
      <c r="J146" s="328"/>
      <c r="K146" s="579" t="s">
        <v>319</v>
      </c>
      <c r="L146" s="579"/>
      <c r="M146" s="579"/>
      <c r="N146" s="579"/>
    </row>
    <row r="147" spans="1:14" ht="20.100000000000001" customHeight="1">
      <c r="A147" s="270"/>
      <c r="C147" s="595"/>
      <c r="D147" s="595"/>
      <c r="E147" s="595"/>
      <c r="F147" s="595"/>
      <c r="J147" s="328"/>
    </row>
    <row r="148" spans="1:14" ht="20.100000000000001" customHeight="1">
      <c r="A148" s="270"/>
      <c r="C148" s="328"/>
      <c r="D148" s="328"/>
      <c r="E148" s="328"/>
      <c r="F148" s="328"/>
      <c r="J148" s="328"/>
    </row>
    <row r="149" spans="1:14" ht="20.100000000000001" customHeight="1">
      <c r="A149" s="270"/>
      <c r="C149" s="571"/>
      <c r="D149" s="571"/>
      <c r="E149" s="571"/>
      <c r="F149" s="571"/>
      <c r="J149" s="328"/>
      <c r="K149" s="571" t="s">
        <v>341</v>
      </c>
      <c r="L149" s="571"/>
      <c r="M149" s="571"/>
      <c r="N149" s="571"/>
    </row>
    <row r="150" spans="1:14" ht="20.100000000000001" customHeight="1">
      <c r="A150" s="270"/>
      <c r="C150" s="594"/>
      <c r="D150" s="594"/>
      <c r="E150" s="594"/>
      <c r="F150" s="594"/>
      <c r="J150" s="328"/>
      <c r="K150" s="586" t="s">
        <v>321</v>
      </c>
      <c r="L150" s="586"/>
      <c r="M150" s="586"/>
      <c r="N150" s="586"/>
    </row>
    <row r="151" spans="1:14" ht="20.100000000000001" customHeight="1">
      <c r="A151" s="270"/>
      <c r="C151" s="278"/>
      <c r="D151" s="278"/>
      <c r="E151" s="278"/>
      <c r="F151" s="278"/>
      <c r="J151" s="328"/>
      <c r="K151" s="278"/>
      <c r="L151" s="278"/>
      <c r="M151" s="278"/>
      <c r="N151" s="278"/>
    </row>
    <row r="152" spans="1:14" ht="20.100000000000001" customHeight="1">
      <c r="A152" s="270"/>
      <c r="C152" s="272"/>
      <c r="D152" s="272"/>
      <c r="E152" s="272"/>
      <c r="F152" s="272"/>
      <c r="J152" s="325"/>
      <c r="K152" s="271"/>
      <c r="L152" s="271"/>
      <c r="M152" s="271"/>
      <c r="N152" s="271"/>
    </row>
    <row r="153" spans="1:14" ht="20.100000000000001" customHeight="1">
      <c r="A153" s="270"/>
      <c r="J153" s="325"/>
      <c r="K153" s="325"/>
      <c r="L153" s="325"/>
      <c r="M153" s="325"/>
      <c r="N153" s="325"/>
    </row>
    <row r="154" spans="1:14" ht="20.100000000000001" customHeight="1">
      <c r="A154" s="270"/>
      <c r="J154" s="325"/>
      <c r="K154" s="325"/>
      <c r="L154" s="325"/>
      <c r="M154" s="325"/>
      <c r="N154" s="325"/>
    </row>
    <row r="155" spans="1:14" ht="20.100000000000001" customHeight="1">
      <c r="A155" s="270"/>
      <c r="J155" s="325"/>
      <c r="K155" s="325"/>
      <c r="L155" s="325"/>
      <c r="M155" s="325"/>
      <c r="N155" s="325"/>
    </row>
    <row r="156" spans="1:14" ht="20.100000000000001" customHeight="1">
      <c r="A156" s="270"/>
      <c r="J156" s="325"/>
      <c r="K156" s="325"/>
      <c r="L156" s="325"/>
      <c r="M156" s="325"/>
      <c r="N156" s="325"/>
    </row>
    <row r="157" spans="1:14" ht="20.100000000000001" customHeight="1">
      <c r="A157" s="270"/>
      <c r="J157" s="344"/>
      <c r="K157" s="344"/>
      <c r="L157" s="344"/>
      <c r="M157" s="344"/>
      <c r="N157" s="344"/>
    </row>
    <row r="158" spans="1:14" ht="20.100000000000001" customHeight="1">
      <c r="A158" s="270"/>
      <c r="J158" s="344"/>
      <c r="K158" s="344"/>
      <c r="L158" s="344"/>
      <c r="M158" s="344"/>
      <c r="N158" s="344"/>
    </row>
    <row r="159" spans="1:14" ht="20.100000000000001" customHeight="1">
      <c r="A159" s="270"/>
      <c r="J159" s="344"/>
      <c r="K159" s="344"/>
      <c r="L159" s="344"/>
      <c r="M159" s="344"/>
      <c r="N159" s="344"/>
    </row>
    <row r="160" spans="1:14" ht="20.100000000000001" customHeight="1">
      <c r="A160" s="270"/>
      <c r="J160" s="344"/>
      <c r="K160" s="344"/>
      <c r="L160" s="344"/>
      <c r="M160" s="344"/>
      <c r="N160" s="344"/>
    </row>
    <row r="161" spans="1:15" ht="20.100000000000001" customHeight="1">
      <c r="A161" s="270"/>
      <c r="J161" s="344"/>
      <c r="K161" s="344"/>
      <c r="L161" s="344"/>
      <c r="M161" s="344"/>
      <c r="N161" s="344"/>
    </row>
    <row r="162" spans="1:15" ht="20.100000000000001" customHeight="1">
      <c r="A162" s="270"/>
      <c r="J162" s="344"/>
      <c r="K162" s="344"/>
      <c r="L162" s="344"/>
      <c r="M162" s="344"/>
      <c r="N162" s="344"/>
    </row>
    <row r="163" spans="1:15" ht="20.100000000000001" customHeight="1">
      <c r="A163" s="270"/>
      <c r="J163" s="344"/>
      <c r="K163" s="344"/>
      <c r="L163" s="344"/>
      <c r="M163" s="344"/>
      <c r="N163" s="344"/>
    </row>
    <row r="164" spans="1:15" ht="20.100000000000001" customHeight="1">
      <c r="A164" s="270"/>
      <c r="J164" s="344"/>
      <c r="K164" s="344"/>
      <c r="L164" s="344"/>
      <c r="M164" s="344"/>
      <c r="N164" s="344"/>
    </row>
    <row r="165" spans="1:15" ht="20.100000000000001" customHeight="1">
      <c r="A165" s="596" t="s">
        <v>330</v>
      </c>
      <c r="B165" s="596"/>
      <c r="C165" s="596"/>
      <c r="D165" s="596"/>
      <c r="E165" s="596"/>
      <c r="F165" s="596"/>
      <c r="G165" s="596"/>
      <c r="H165" s="596"/>
      <c r="I165" s="596"/>
      <c r="J165" s="596"/>
      <c r="K165" s="596"/>
      <c r="L165" s="596"/>
      <c r="M165" s="596"/>
      <c r="N165" s="596"/>
      <c r="O165" s="596"/>
    </row>
    <row r="166" spans="1:15" ht="20.100000000000001" customHeight="1">
      <c r="A166" s="601" t="s">
        <v>387</v>
      </c>
      <c r="B166" s="601"/>
      <c r="C166" s="601"/>
      <c r="D166" s="601"/>
      <c r="E166" s="601"/>
      <c r="F166" s="601"/>
      <c r="G166" s="601"/>
      <c r="H166" s="601"/>
      <c r="I166" s="601"/>
      <c r="J166" s="601"/>
      <c r="K166" s="601"/>
      <c r="L166" s="601"/>
      <c r="M166" s="601"/>
      <c r="N166" s="601"/>
      <c r="O166" s="601"/>
    </row>
    <row r="167" spans="1:15" ht="20.100000000000001" customHeight="1">
      <c r="A167" s="601" t="s">
        <v>433</v>
      </c>
      <c r="B167" s="601"/>
      <c r="C167" s="601"/>
      <c r="D167" s="601"/>
      <c r="E167" s="601"/>
      <c r="F167" s="601"/>
      <c r="G167" s="601"/>
      <c r="H167" s="601"/>
      <c r="I167" s="601"/>
      <c r="J167" s="601"/>
      <c r="K167" s="601"/>
      <c r="L167" s="601"/>
      <c r="M167" s="601"/>
      <c r="N167" s="601"/>
      <c r="O167" s="601"/>
    </row>
    <row r="168" spans="1:15" ht="20.100000000000001" customHeight="1">
      <c r="A168" s="268"/>
      <c r="B168" s="268"/>
      <c r="C168" s="269"/>
      <c r="D168" s="325"/>
      <c r="E168" s="325"/>
      <c r="F168" s="325"/>
      <c r="G168" s="325"/>
      <c r="H168" s="325"/>
      <c r="I168" s="325"/>
      <c r="J168" s="325"/>
      <c r="K168" s="325"/>
      <c r="L168" s="325"/>
      <c r="M168" s="325"/>
      <c r="N168" s="325"/>
      <c r="O168" s="325"/>
    </row>
    <row r="169" spans="1:15" ht="20.100000000000001" customHeight="1" thickBot="1">
      <c r="A169" s="603" t="s">
        <v>14</v>
      </c>
      <c r="B169" s="603" t="s">
        <v>320</v>
      </c>
      <c r="C169" s="569" t="s">
        <v>304</v>
      </c>
      <c r="D169" s="569"/>
      <c r="E169" s="569"/>
      <c r="F169" s="569"/>
      <c r="G169" s="569"/>
      <c r="H169" s="569"/>
      <c r="I169" s="569"/>
      <c r="J169" s="569"/>
      <c r="K169" s="569"/>
      <c r="L169" s="569"/>
      <c r="M169" s="569"/>
      <c r="N169" s="569"/>
      <c r="O169" s="584"/>
    </row>
    <row r="170" spans="1:15" ht="20.100000000000001" customHeight="1">
      <c r="A170" s="604"/>
      <c r="B170" s="604"/>
      <c r="C170" s="192" t="s">
        <v>305</v>
      </c>
      <c r="D170" s="192" t="s">
        <v>306</v>
      </c>
      <c r="E170" s="192" t="s">
        <v>307</v>
      </c>
      <c r="F170" s="192" t="s">
        <v>308</v>
      </c>
      <c r="G170" s="192" t="s">
        <v>309</v>
      </c>
      <c r="H170" s="192" t="s">
        <v>310</v>
      </c>
      <c r="I170" s="192" t="s">
        <v>311</v>
      </c>
      <c r="J170" s="192" t="s">
        <v>312</v>
      </c>
      <c r="K170" s="192" t="s">
        <v>313</v>
      </c>
      <c r="L170" s="192" t="s">
        <v>314</v>
      </c>
      <c r="M170" s="192" t="s">
        <v>315</v>
      </c>
      <c r="N170" s="199" t="s">
        <v>316</v>
      </c>
      <c r="O170" s="213" t="s">
        <v>296</v>
      </c>
    </row>
    <row r="171" spans="1:15" ht="30" customHeight="1">
      <c r="A171" s="180">
        <v>1</v>
      </c>
      <c r="B171" s="358" t="s">
        <v>365</v>
      </c>
      <c r="C171" s="378">
        <f>+'Surat Keluar'!AH7</f>
        <v>0</v>
      </c>
      <c r="D171" s="378">
        <f>+'Surat Keluar'!AH34</f>
        <v>0</v>
      </c>
      <c r="E171" s="378">
        <f>+'Surat Keluar'!AH61</f>
        <v>0</v>
      </c>
      <c r="F171" s="378">
        <f>+'Surat Keluar'!AH88</f>
        <v>0</v>
      </c>
      <c r="G171" s="378">
        <f>+'Surat Keluar'!AH115</f>
        <v>0</v>
      </c>
      <c r="H171" s="378">
        <f>+'Surat Keluar'!AH142</f>
        <v>0</v>
      </c>
      <c r="I171" s="378">
        <f>+'Surat Keluar'!AH169</f>
        <v>0</v>
      </c>
      <c r="J171" s="378">
        <f>+'Surat Keluar'!AH196</f>
        <v>0</v>
      </c>
      <c r="K171" s="378">
        <f>+'Surat Keluar'!AH223</f>
        <v>0</v>
      </c>
      <c r="L171" s="378">
        <f>+'Surat Keluar'!AH250</f>
        <v>0</v>
      </c>
      <c r="M171" s="378">
        <f>+'Surat Keluar'!AH277</f>
        <v>0</v>
      </c>
      <c r="N171" s="379">
        <f>+'Surat Keluar'!AH304</f>
        <v>0</v>
      </c>
      <c r="O171" s="298">
        <f>SUM(C171:N171)</f>
        <v>0</v>
      </c>
    </row>
    <row r="172" spans="1:15" ht="30" customHeight="1">
      <c r="A172" s="180">
        <v>2</v>
      </c>
      <c r="B172" s="358" t="s">
        <v>366</v>
      </c>
      <c r="C172" s="378">
        <f>+'Surat Keluar'!AH8</f>
        <v>0</v>
      </c>
      <c r="D172" s="378">
        <f>+'Surat Keluar'!AH35</f>
        <v>0</v>
      </c>
      <c r="E172" s="378">
        <f>+'Surat Keluar'!AH62</f>
        <v>0</v>
      </c>
      <c r="F172" s="378">
        <f>+'Surat Keluar'!AH89</f>
        <v>0</v>
      </c>
      <c r="G172" s="378">
        <f>+'Surat Keluar'!AH116</f>
        <v>0</v>
      </c>
      <c r="H172" s="378">
        <f>+'Surat Keluar'!AH143</f>
        <v>0</v>
      </c>
      <c r="I172" s="378">
        <f>+'Surat Keluar'!AH170</f>
        <v>0</v>
      </c>
      <c r="J172" s="378">
        <f>+'Surat Keluar'!AH197</f>
        <v>0</v>
      </c>
      <c r="K172" s="378">
        <f>+'Surat Keluar'!AH224</f>
        <v>0</v>
      </c>
      <c r="L172" s="378">
        <f>+'Surat Keluar'!AH251</f>
        <v>0</v>
      </c>
      <c r="M172" s="378">
        <f>+'Surat Keluar'!AH278</f>
        <v>0</v>
      </c>
      <c r="N172" s="379">
        <f>+'Surat Keluar'!AH305</f>
        <v>0</v>
      </c>
      <c r="O172" s="298">
        <f t="shared" ref="O172:O179" si="26">SUM(C172:N172)</f>
        <v>0</v>
      </c>
    </row>
    <row r="173" spans="1:15" ht="30" customHeight="1">
      <c r="A173" s="180">
        <v>3</v>
      </c>
      <c r="B173" s="358" t="s">
        <v>367</v>
      </c>
      <c r="C173" s="378">
        <f>+'Surat Keluar'!AH9</f>
        <v>0</v>
      </c>
      <c r="D173" s="378">
        <f>+'Surat Keluar'!AH36</f>
        <v>0</v>
      </c>
      <c r="E173" s="378">
        <f>+'Surat Keluar'!AH63</f>
        <v>0</v>
      </c>
      <c r="F173" s="378">
        <f>+'Surat Keluar'!AH90</f>
        <v>0</v>
      </c>
      <c r="G173" s="378">
        <f>+'Surat Keluar'!AH117</f>
        <v>0</v>
      </c>
      <c r="H173" s="378">
        <f>+'Surat Keluar'!AH144</f>
        <v>0</v>
      </c>
      <c r="I173" s="378">
        <f>+'Surat Keluar'!AH171</f>
        <v>0</v>
      </c>
      <c r="J173" s="378">
        <f>+'Surat Keluar'!AH198</f>
        <v>0</v>
      </c>
      <c r="K173" s="378">
        <f>+'Surat Keluar'!AH225</f>
        <v>0</v>
      </c>
      <c r="L173" s="378">
        <f>+'Surat Keluar'!AH252</f>
        <v>0</v>
      </c>
      <c r="M173" s="378">
        <f>+'Surat Keluar'!AH279</f>
        <v>0</v>
      </c>
      <c r="N173" s="380">
        <f>+'Surat Keluar'!AH306</f>
        <v>0</v>
      </c>
      <c r="O173" s="298">
        <f t="shared" si="26"/>
        <v>0</v>
      </c>
    </row>
    <row r="174" spans="1:15" ht="30" customHeight="1">
      <c r="A174" s="180">
        <v>4</v>
      </c>
      <c r="B174" s="358" t="s">
        <v>368</v>
      </c>
      <c r="C174" s="378">
        <f>+'Surat Keluar'!AH10</f>
        <v>0</v>
      </c>
      <c r="D174" s="378">
        <f>+'Surat Keluar'!AH37</f>
        <v>0</v>
      </c>
      <c r="E174" s="378">
        <f>+'Surat Keluar'!AH64</f>
        <v>0</v>
      </c>
      <c r="F174" s="378">
        <f>+'Surat Keluar'!AH91</f>
        <v>0</v>
      </c>
      <c r="G174" s="378">
        <f>+'Surat Keluar'!AH118</f>
        <v>0</v>
      </c>
      <c r="H174" s="378">
        <f>+'Surat Keluar'!AH145</f>
        <v>0</v>
      </c>
      <c r="I174" s="378">
        <f>+'Surat Keluar'!AH172</f>
        <v>0</v>
      </c>
      <c r="J174" s="378">
        <f>+'Surat Keluar'!AH199</f>
        <v>0</v>
      </c>
      <c r="K174" s="378">
        <f>+'Surat Keluar'!AH226</f>
        <v>0</v>
      </c>
      <c r="L174" s="378">
        <f>+'Surat Keluar'!AH253</f>
        <v>0</v>
      </c>
      <c r="M174" s="378">
        <f>+'Surat Keluar'!AH280</f>
        <v>0</v>
      </c>
      <c r="N174" s="379">
        <f>+'Surat Keluar'!AH307</f>
        <v>0</v>
      </c>
      <c r="O174" s="298">
        <f t="shared" si="26"/>
        <v>0</v>
      </c>
    </row>
    <row r="175" spans="1:15" ht="30" customHeight="1">
      <c r="A175" s="180">
        <v>5</v>
      </c>
      <c r="B175" s="358" t="s">
        <v>370</v>
      </c>
      <c r="C175" s="378">
        <f>+'Surat Keluar'!AH11</f>
        <v>0</v>
      </c>
      <c r="D175" s="378">
        <f>+'Surat Keluar'!AH38</f>
        <v>0</v>
      </c>
      <c r="E175" s="378">
        <f>+'Surat Keluar'!AH65</f>
        <v>0</v>
      </c>
      <c r="F175" s="378">
        <f>+'Surat Keluar'!AH92</f>
        <v>0</v>
      </c>
      <c r="G175" s="378">
        <f>+'Surat Keluar'!AH119</f>
        <v>0</v>
      </c>
      <c r="H175" s="378">
        <f>+'Surat Keluar'!AH146</f>
        <v>0</v>
      </c>
      <c r="I175" s="378">
        <f>+'Surat Keluar'!AH173</f>
        <v>0</v>
      </c>
      <c r="J175" s="378">
        <f>+'Surat Keluar'!AH200</f>
        <v>0</v>
      </c>
      <c r="K175" s="378">
        <f>+'Surat Keluar'!AH227</f>
        <v>0</v>
      </c>
      <c r="L175" s="378">
        <f>+'Surat Keluar'!AH254</f>
        <v>0</v>
      </c>
      <c r="M175" s="378">
        <f>+'Surat Keluar'!AH281</f>
        <v>0</v>
      </c>
      <c r="N175" s="379">
        <f>+'Surat Keluar'!AH308</f>
        <v>0</v>
      </c>
      <c r="O175" s="298">
        <f t="shared" si="26"/>
        <v>0</v>
      </c>
    </row>
    <row r="176" spans="1:15" ht="30" customHeight="1">
      <c r="A176" s="180">
        <v>6</v>
      </c>
      <c r="B176" s="358" t="s">
        <v>369</v>
      </c>
      <c r="C176" s="378">
        <f>+'Surat Keluar'!AH12</f>
        <v>0</v>
      </c>
      <c r="D176" s="378">
        <f>+'Surat Keluar'!AH39</f>
        <v>0</v>
      </c>
      <c r="E176" s="378">
        <f>+'Surat Keluar'!AH66</f>
        <v>0</v>
      </c>
      <c r="F176" s="378">
        <f>+'Surat Keluar'!AH93</f>
        <v>0</v>
      </c>
      <c r="G176" s="378">
        <f>+'Surat Keluar'!AH120</f>
        <v>0</v>
      </c>
      <c r="H176" s="378">
        <f>+'Surat Keluar'!AH147</f>
        <v>0</v>
      </c>
      <c r="I176" s="378">
        <f>+'Surat Keluar'!AH174</f>
        <v>0</v>
      </c>
      <c r="J176" s="378">
        <f>+'Surat Keluar'!AH201</f>
        <v>0</v>
      </c>
      <c r="K176" s="378">
        <f>+'Surat Keluar'!AH228</f>
        <v>0</v>
      </c>
      <c r="L176" s="378">
        <f>+'Surat Keluar'!AH255</f>
        <v>0</v>
      </c>
      <c r="M176" s="378">
        <f>+'Surat Keluar'!AH282</f>
        <v>0</v>
      </c>
      <c r="N176" s="379">
        <f>+'Surat Keluar'!AH309</f>
        <v>0</v>
      </c>
      <c r="O176" s="298">
        <f t="shared" si="26"/>
        <v>0</v>
      </c>
    </row>
    <row r="177" spans="1:15" ht="30" customHeight="1">
      <c r="A177" s="180">
        <v>7</v>
      </c>
      <c r="B177" s="359" t="s">
        <v>371</v>
      </c>
      <c r="C177" s="378">
        <f>+'Surat Keluar'!AH13</f>
        <v>0</v>
      </c>
      <c r="D177" s="378">
        <f>+'Surat Keluar'!AH40</f>
        <v>0</v>
      </c>
      <c r="E177" s="378">
        <f>+'Surat Keluar'!AH67</f>
        <v>0</v>
      </c>
      <c r="F177" s="378">
        <f>+'Surat Keluar'!AH94</f>
        <v>0</v>
      </c>
      <c r="G177" s="378">
        <f>+'Surat Keluar'!AH121</f>
        <v>0</v>
      </c>
      <c r="H177" s="378">
        <f>+'Surat Keluar'!AH148</f>
        <v>0</v>
      </c>
      <c r="I177" s="378">
        <f>+'Surat Keluar'!AH175</f>
        <v>0</v>
      </c>
      <c r="J177" s="378">
        <f>+'Surat Keluar'!AH202</f>
        <v>0</v>
      </c>
      <c r="K177" s="378">
        <f>+'Surat Keluar'!AH229</f>
        <v>0</v>
      </c>
      <c r="L177" s="378">
        <f>+'Surat Keluar'!AH256</f>
        <v>0</v>
      </c>
      <c r="M177" s="378">
        <f>+'Surat Keluar'!AH283</f>
        <v>0</v>
      </c>
      <c r="N177" s="379">
        <f>+'Surat Keluar'!AH310</f>
        <v>0</v>
      </c>
      <c r="O177" s="298">
        <f t="shared" si="26"/>
        <v>0</v>
      </c>
    </row>
    <row r="178" spans="1:15" ht="30" customHeight="1">
      <c r="A178" s="180">
        <v>8</v>
      </c>
      <c r="B178" s="359" t="s">
        <v>372</v>
      </c>
      <c r="C178" s="378">
        <f>+'Surat Keluar'!AH14</f>
        <v>0</v>
      </c>
      <c r="D178" s="378">
        <f>+'Surat Keluar'!AH41</f>
        <v>0</v>
      </c>
      <c r="E178" s="378">
        <f>+'Surat Keluar'!AH68</f>
        <v>0</v>
      </c>
      <c r="F178" s="378">
        <f>+'Surat Keluar'!AH95</f>
        <v>0</v>
      </c>
      <c r="G178" s="378">
        <f>+'Surat Keluar'!AH122</f>
        <v>0</v>
      </c>
      <c r="H178" s="378">
        <f>+'Surat Keluar'!AH149</f>
        <v>0</v>
      </c>
      <c r="I178" s="378">
        <f>+'Surat Keluar'!AH176</f>
        <v>0</v>
      </c>
      <c r="J178" s="378">
        <f>+'Surat Keluar'!AH203</f>
        <v>0</v>
      </c>
      <c r="K178" s="378">
        <f>+'Surat Keluar'!AH230</f>
        <v>0</v>
      </c>
      <c r="L178" s="378">
        <f>+'Surat Keluar'!AH257</f>
        <v>0</v>
      </c>
      <c r="M178" s="378">
        <f>+'Surat Keluar'!AH284</f>
        <v>0</v>
      </c>
      <c r="N178" s="379">
        <f>+'Surat Keluar'!AH311</f>
        <v>0</v>
      </c>
      <c r="O178" s="298">
        <f t="shared" si="26"/>
        <v>0</v>
      </c>
    </row>
    <row r="179" spans="1:15" ht="30" customHeight="1" thickBot="1">
      <c r="A179" s="181">
        <v>9</v>
      </c>
      <c r="B179" s="319" t="s">
        <v>373</v>
      </c>
      <c r="C179" s="381">
        <f>+'Surat Keluar'!AH15</f>
        <v>0</v>
      </c>
      <c r="D179" s="381">
        <f>+'Surat Keluar'!AH42</f>
        <v>0</v>
      </c>
      <c r="E179" s="381">
        <f>+'Surat Keluar'!AH69</f>
        <v>0</v>
      </c>
      <c r="F179" s="381">
        <f>+'Surat Keluar'!AH96</f>
        <v>0</v>
      </c>
      <c r="G179" s="381">
        <f>+'Surat Keluar'!AH123</f>
        <v>0</v>
      </c>
      <c r="H179" s="381">
        <f>+'Surat Keluar'!AH150</f>
        <v>0</v>
      </c>
      <c r="I179" s="381">
        <f>+'Surat Keluar'!AH177</f>
        <v>0</v>
      </c>
      <c r="J179" s="381">
        <f>+'Surat Keluar'!AH204</f>
        <v>0</v>
      </c>
      <c r="K179" s="381">
        <f>+'Surat Keluar'!AH231</f>
        <v>0</v>
      </c>
      <c r="L179" s="381">
        <f>+'Surat Keluar'!AH258</f>
        <v>0</v>
      </c>
      <c r="M179" s="381">
        <f>+'Surat Keluar'!AH285</f>
        <v>0</v>
      </c>
      <c r="N179" s="382">
        <f>+'Surat Keluar'!AH312</f>
        <v>0</v>
      </c>
      <c r="O179" s="299">
        <f t="shared" si="26"/>
        <v>0</v>
      </c>
    </row>
    <row r="180" spans="1:15" s="19" customFormat="1" ht="35.1" customHeight="1" thickBot="1">
      <c r="A180" s="611" t="s">
        <v>19</v>
      </c>
      <c r="B180" s="612"/>
      <c r="C180" s="300">
        <f>SUM(C171:C179)</f>
        <v>0</v>
      </c>
      <c r="D180" s="300">
        <f t="shared" ref="D180:N180" si="27">SUM(D171:D179)</f>
        <v>0</v>
      </c>
      <c r="E180" s="300">
        <f t="shared" si="27"/>
        <v>0</v>
      </c>
      <c r="F180" s="300">
        <f t="shared" si="27"/>
        <v>0</v>
      </c>
      <c r="G180" s="300">
        <f t="shared" si="27"/>
        <v>0</v>
      </c>
      <c r="H180" s="300">
        <f t="shared" si="27"/>
        <v>0</v>
      </c>
      <c r="I180" s="300">
        <f t="shared" si="27"/>
        <v>0</v>
      </c>
      <c r="J180" s="300">
        <f t="shared" si="27"/>
        <v>0</v>
      </c>
      <c r="K180" s="300">
        <f t="shared" si="27"/>
        <v>0</v>
      </c>
      <c r="L180" s="300">
        <f t="shared" si="27"/>
        <v>0</v>
      </c>
      <c r="M180" s="300">
        <f t="shared" si="27"/>
        <v>0</v>
      </c>
      <c r="N180" s="301">
        <f t="shared" si="27"/>
        <v>0</v>
      </c>
      <c r="O180" s="302">
        <f>SUM(O171:O179)</f>
        <v>0</v>
      </c>
    </row>
    <row r="181" spans="1:15" ht="20.100000000000001" customHeight="1">
      <c r="A181" s="270"/>
      <c r="J181" s="272"/>
      <c r="K181" s="279"/>
      <c r="L181" s="279"/>
      <c r="M181" s="279"/>
      <c r="N181" s="279"/>
    </row>
    <row r="182" spans="1:15" ht="20.100000000000001" customHeight="1">
      <c r="A182" s="270"/>
      <c r="J182" s="272"/>
      <c r="K182" s="577" t="s">
        <v>426</v>
      </c>
      <c r="L182" s="578"/>
      <c r="M182" s="578"/>
      <c r="N182" s="578"/>
    </row>
    <row r="183" spans="1:15" ht="20.100000000000001" customHeight="1">
      <c r="A183" s="270"/>
      <c r="C183" s="595"/>
      <c r="D183" s="595"/>
      <c r="E183" s="595"/>
      <c r="F183" s="595"/>
      <c r="J183" s="272"/>
      <c r="K183" s="277"/>
      <c r="L183" s="326"/>
      <c r="M183" s="326"/>
      <c r="N183" s="326"/>
    </row>
    <row r="184" spans="1:15" ht="20.100000000000001" customHeight="1">
      <c r="A184" s="270"/>
      <c r="C184" s="594"/>
      <c r="D184" s="595"/>
      <c r="E184" s="595"/>
      <c r="F184" s="595"/>
      <c r="J184" s="328"/>
      <c r="K184" s="579" t="s">
        <v>319</v>
      </c>
      <c r="L184" s="579"/>
      <c r="M184" s="579"/>
      <c r="N184" s="579"/>
    </row>
    <row r="185" spans="1:15" ht="20.100000000000001" customHeight="1">
      <c r="A185" s="270"/>
      <c r="C185" s="595"/>
      <c r="D185" s="595"/>
      <c r="E185" s="595"/>
      <c r="F185" s="595"/>
      <c r="J185" s="328"/>
    </row>
    <row r="186" spans="1:15" ht="20.100000000000001" customHeight="1">
      <c r="A186" s="270"/>
      <c r="C186" s="325"/>
      <c r="D186" s="325"/>
      <c r="E186" s="325"/>
      <c r="F186" s="325"/>
      <c r="J186" s="328"/>
    </row>
    <row r="187" spans="1:15" ht="20.100000000000001" customHeight="1">
      <c r="A187" s="270"/>
      <c r="C187" s="571"/>
      <c r="D187" s="571"/>
      <c r="E187" s="571"/>
      <c r="F187" s="571"/>
      <c r="J187" s="328"/>
      <c r="K187" s="571" t="s">
        <v>341</v>
      </c>
      <c r="L187" s="571"/>
      <c r="M187" s="571"/>
      <c r="N187" s="571"/>
    </row>
    <row r="188" spans="1:15" ht="20.100000000000001" customHeight="1">
      <c r="A188" s="270"/>
      <c r="C188" s="594"/>
      <c r="D188" s="594"/>
      <c r="E188" s="594"/>
      <c r="F188" s="594"/>
      <c r="J188" s="328"/>
      <c r="K188" s="586" t="s">
        <v>321</v>
      </c>
      <c r="L188" s="586"/>
      <c r="M188" s="586"/>
      <c r="N188" s="586"/>
    </row>
    <row r="189" spans="1:15" ht="20.100000000000001" customHeight="1">
      <c r="A189" s="270"/>
      <c r="J189" s="325"/>
      <c r="K189" s="325"/>
      <c r="L189" s="325"/>
      <c r="M189" s="325"/>
      <c r="N189" s="325"/>
    </row>
    <row r="190" spans="1:15" ht="20.100000000000001" customHeight="1">
      <c r="A190" s="270"/>
      <c r="J190" s="344"/>
      <c r="K190" s="344"/>
      <c r="L190" s="344"/>
      <c r="M190" s="344"/>
      <c r="N190" s="344"/>
    </row>
    <row r="191" spans="1:15" ht="20.100000000000001" customHeight="1">
      <c r="A191" s="270"/>
      <c r="J191" s="325"/>
      <c r="K191" s="325"/>
      <c r="L191" s="325"/>
      <c r="M191" s="325"/>
      <c r="N191" s="325"/>
    </row>
    <row r="192" spans="1:15" ht="20.100000000000001" customHeight="1">
      <c r="A192" s="270"/>
      <c r="J192" s="344"/>
      <c r="K192" s="344"/>
      <c r="L192" s="344"/>
      <c r="M192" s="344"/>
      <c r="N192" s="344"/>
    </row>
    <row r="193" spans="1:15" ht="20.100000000000001" customHeight="1">
      <c r="A193" s="270"/>
      <c r="J193" s="344"/>
      <c r="K193" s="344"/>
      <c r="L193" s="344"/>
      <c r="M193" s="344"/>
      <c r="N193" s="344"/>
    </row>
    <row r="194" spans="1:15" ht="20.100000000000001" customHeight="1">
      <c r="A194" s="270"/>
      <c r="J194" s="344"/>
      <c r="K194" s="344"/>
      <c r="L194" s="344"/>
      <c r="M194" s="344"/>
      <c r="N194" s="344"/>
    </row>
    <row r="195" spans="1:15" ht="20.100000000000001" customHeight="1">
      <c r="A195" s="596" t="s">
        <v>388</v>
      </c>
      <c r="B195" s="596"/>
      <c r="C195" s="596"/>
      <c r="D195" s="596"/>
      <c r="E195" s="596"/>
      <c r="F195" s="596"/>
      <c r="G195" s="596"/>
      <c r="H195" s="596"/>
      <c r="I195" s="596"/>
      <c r="J195" s="596"/>
      <c r="K195" s="596"/>
      <c r="L195" s="596"/>
      <c r="M195" s="596"/>
      <c r="N195" s="596"/>
      <c r="O195" s="596"/>
    </row>
    <row r="196" spans="1:15" ht="20.100000000000001" customHeight="1">
      <c r="A196" s="597" t="s">
        <v>386</v>
      </c>
      <c r="B196" s="597"/>
      <c r="C196" s="597"/>
      <c r="D196" s="597"/>
      <c r="E196" s="597"/>
      <c r="F196" s="597"/>
      <c r="G196" s="597"/>
      <c r="H196" s="597"/>
      <c r="I196" s="597"/>
      <c r="J196" s="597"/>
      <c r="K196" s="597"/>
      <c r="L196" s="597"/>
      <c r="M196" s="597"/>
      <c r="N196" s="597"/>
      <c r="O196" s="597"/>
    </row>
    <row r="197" spans="1:15" ht="20.100000000000001" customHeight="1">
      <c r="A197" s="597" t="s">
        <v>433</v>
      </c>
      <c r="B197" s="597"/>
      <c r="C197" s="597"/>
      <c r="D197" s="597"/>
      <c r="E197" s="597"/>
      <c r="F197" s="597"/>
      <c r="G197" s="597"/>
      <c r="H197" s="597"/>
      <c r="I197" s="597"/>
      <c r="J197" s="597"/>
      <c r="K197" s="597"/>
      <c r="L197" s="597"/>
      <c r="M197" s="597"/>
      <c r="N197" s="597"/>
      <c r="O197" s="597"/>
    </row>
    <row r="198" spans="1:15" ht="20.100000000000001" customHeight="1">
      <c r="A198" s="267"/>
      <c r="B198" s="268"/>
      <c r="C198" s="269"/>
      <c r="D198" s="325"/>
      <c r="E198" s="325"/>
      <c r="F198" s="325"/>
      <c r="G198" s="325"/>
      <c r="H198" s="325"/>
      <c r="I198" s="325"/>
      <c r="J198" s="325"/>
      <c r="K198" s="325"/>
      <c r="L198" s="325"/>
      <c r="M198" s="325"/>
      <c r="N198" s="325"/>
      <c r="O198" s="325"/>
    </row>
    <row r="199" spans="1:15" ht="30" customHeight="1" thickBot="1">
      <c r="A199" s="582" t="s">
        <v>14</v>
      </c>
      <c r="B199" s="582" t="s">
        <v>329</v>
      </c>
      <c r="C199" s="569" t="s">
        <v>304</v>
      </c>
      <c r="D199" s="569"/>
      <c r="E199" s="569"/>
      <c r="F199" s="569"/>
      <c r="G199" s="569"/>
      <c r="H199" s="569"/>
      <c r="I199" s="569"/>
      <c r="J199" s="569"/>
      <c r="K199" s="569"/>
      <c r="L199" s="569"/>
      <c r="M199" s="569"/>
      <c r="N199" s="569"/>
      <c r="O199" s="584"/>
    </row>
    <row r="200" spans="1:15" ht="30" customHeight="1">
      <c r="A200" s="583"/>
      <c r="B200" s="583"/>
      <c r="C200" s="192" t="s">
        <v>305</v>
      </c>
      <c r="D200" s="192" t="s">
        <v>306</v>
      </c>
      <c r="E200" s="192" t="s">
        <v>307</v>
      </c>
      <c r="F200" s="192" t="s">
        <v>308</v>
      </c>
      <c r="G200" s="192" t="s">
        <v>309</v>
      </c>
      <c r="H200" s="192" t="s">
        <v>310</v>
      </c>
      <c r="I200" s="192" t="s">
        <v>311</v>
      </c>
      <c r="J200" s="192" t="s">
        <v>312</v>
      </c>
      <c r="K200" s="192" t="s">
        <v>313</v>
      </c>
      <c r="L200" s="192" t="s">
        <v>314</v>
      </c>
      <c r="M200" s="192" t="s">
        <v>315</v>
      </c>
      <c r="N200" s="199" t="s">
        <v>316</v>
      </c>
      <c r="O200" s="213" t="s">
        <v>296</v>
      </c>
    </row>
    <row r="201" spans="1:15" ht="39.950000000000003" customHeight="1" thickBot="1">
      <c r="A201" s="262">
        <v>1</v>
      </c>
      <c r="B201" s="383" t="s">
        <v>190</v>
      </c>
      <c r="C201" s="384">
        <f>+UK!AH7</f>
        <v>0</v>
      </c>
      <c r="D201" s="384">
        <f>+UK!AH13</f>
        <v>0</v>
      </c>
      <c r="E201" s="384">
        <f>+UK!AH19</f>
        <v>5</v>
      </c>
      <c r="F201" s="384">
        <f>+UK!AH25</f>
        <v>0</v>
      </c>
      <c r="G201" s="384">
        <f>+UK!AH41</f>
        <v>0</v>
      </c>
      <c r="H201" s="384">
        <f>+UK!AH47</f>
        <v>0</v>
      </c>
      <c r="I201" s="384">
        <f>+UK!AH53</f>
        <v>0</v>
      </c>
      <c r="J201" s="384">
        <f>+UK!AH59</f>
        <v>56</v>
      </c>
      <c r="K201" s="384">
        <f>+UK!AH75</f>
        <v>77</v>
      </c>
      <c r="L201" s="384">
        <f>+UK!AH81</f>
        <v>60</v>
      </c>
      <c r="M201" s="384">
        <f>+UK!AH88</f>
        <v>136</v>
      </c>
      <c r="N201" s="385">
        <f>+UK!AH93</f>
        <v>318</v>
      </c>
      <c r="O201" s="303">
        <f>SUM(C201:N201)</f>
        <v>652</v>
      </c>
    </row>
    <row r="202" spans="1:15" s="19" customFormat="1" ht="35.1" customHeight="1" thickBot="1">
      <c r="A202" s="598" t="s">
        <v>19</v>
      </c>
      <c r="B202" s="599"/>
      <c r="C202" s="304">
        <f t="shared" ref="C202:N202" si="28">SUM(C201:C201)</f>
        <v>0</v>
      </c>
      <c r="D202" s="304">
        <f t="shared" si="28"/>
        <v>0</v>
      </c>
      <c r="E202" s="304">
        <f t="shared" si="28"/>
        <v>5</v>
      </c>
      <c r="F202" s="304">
        <f t="shared" si="28"/>
        <v>0</v>
      </c>
      <c r="G202" s="304">
        <f t="shared" si="28"/>
        <v>0</v>
      </c>
      <c r="H202" s="304">
        <f t="shared" si="28"/>
        <v>0</v>
      </c>
      <c r="I202" s="304">
        <f t="shared" si="28"/>
        <v>0</v>
      </c>
      <c r="J202" s="304">
        <f t="shared" si="28"/>
        <v>56</v>
      </c>
      <c r="K202" s="304">
        <f t="shared" si="28"/>
        <v>77</v>
      </c>
      <c r="L202" s="304">
        <f t="shared" si="28"/>
        <v>60</v>
      </c>
      <c r="M202" s="304">
        <f t="shared" si="28"/>
        <v>136</v>
      </c>
      <c r="N202" s="305">
        <f t="shared" si="28"/>
        <v>318</v>
      </c>
      <c r="O202" s="306">
        <f>SUM(C202:N202)</f>
        <v>652</v>
      </c>
    </row>
    <row r="203" spans="1:15" ht="20.100000000000001" customHeight="1">
      <c r="A203" s="270"/>
      <c r="J203" s="272"/>
      <c r="K203" s="276"/>
      <c r="L203" s="276"/>
      <c r="M203" s="276"/>
      <c r="N203" s="276"/>
    </row>
    <row r="204" spans="1:15" ht="20.100000000000001" customHeight="1">
      <c r="A204" s="270"/>
      <c r="J204" s="272"/>
      <c r="K204" s="577" t="s">
        <v>426</v>
      </c>
      <c r="L204" s="578"/>
      <c r="M204" s="578"/>
      <c r="N204" s="578"/>
    </row>
    <row r="205" spans="1:15" ht="20.100000000000001" customHeight="1">
      <c r="A205" s="270"/>
      <c r="C205" s="595"/>
      <c r="D205" s="595"/>
      <c r="E205" s="595"/>
      <c r="F205" s="595"/>
      <c r="J205" s="272"/>
      <c r="K205" s="277"/>
      <c r="L205" s="326"/>
      <c r="M205" s="326"/>
      <c r="N205" s="326"/>
    </row>
    <row r="206" spans="1:15" ht="20.100000000000001" customHeight="1">
      <c r="A206" s="270"/>
      <c r="C206" s="594"/>
      <c r="D206" s="595"/>
      <c r="E206" s="595"/>
      <c r="F206" s="595"/>
      <c r="J206" s="328"/>
      <c r="K206" s="579" t="s">
        <v>319</v>
      </c>
      <c r="L206" s="579"/>
      <c r="M206" s="579"/>
      <c r="N206" s="579"/>
    </row>
    <row r="207" spans="1:15" ht="20.100000000000001" customHeight="1">
      <c r="A207" s="270"/>
      <c r="C207" s="595"/>
      <c r="D207" s="595"/>
      <c r="E207" s="595"/>
      <c r="F207" s="595"/>
      <c r="J207" s="328"/>
    </row>
    <row r="208" spans="1:15" ht="20.100000000000001" customHeight="1">
      <c r="A208" s="270"/>
      <c r="C208" s="328"/>
      <c r="D208" s="328"/>
      <c r="E208" s="328"/>
      <c r="F208" s="328"/>
      <c r="J208" s="328"/>
    </row>
    <row r="209" spans="1:14" ht="20.100000000000001" customHeight="1">
      <c r="A209" s="270"/>
      <c r="C209" s="571"/>
      <c r="D209" s="571"/>
      <c r="E209" s="571"/>
      <c r="F209" s="571"/>
      <c r="J209" s="328"/>
      <c r="K209" s="571" t="s">
        <v>341</v>
      </c>
      <c r="L209" s="571"/>
      <c r="M209" s="571"/>
      <c r="N209" s="571"/>
    </row>
    <row r="210" spans="1:14" ht="20.100000000000001" customHeight="1">
      <c r="A210" s="270"/>
      <c r="C210" s="594"/>
      <c r="D210" s="594"/>
      <c r="E210" s="594"/>
      <c r="F210" s="594"/>
      <c r="J210" s="328"/>
      <c r="K210" s="586" t="s">
        <v>321</v>
      </c>
      <c r="L210" s="586"/>
      <c r="M210" s="586"/>
      <c r="N210" s="586"/>
    </row>
    <row r="211" spans="1:14" ht="20.100000000000001" customHeight="1">
      <c r="A211" s="270"/>
      <c r="J211" s="325"/>
      <c r="K211" s="325"/>
      <c r="L211" s="325"/>
      <c r="M211" s="325"/>
      <c r="N211" s="325"/>
    </row>
    <row r="212" spans="1:14" ht="20.100000000000001" customHeight="1">
      <c r="A212" s="270"/>
      <c r="J212" s="325"/>
      <c r="K212" s="325"/>
      <c r="L212" s="325"/>
      <c r="M212" s="325"/>
      <c r="N212" s="325"/>
    </row>
    <row r="213" spans="1:14" ht="20.100000000000001" customHeight="1">
      <c r="A213" s="270"/>
      <c r="J213" s="325"/>
      <c r="K213" s="325"/>
      <c r="L213" s="325"/>
      <c r="M213" s="325"/>
      <c r="N213" s="325"/>
    </row>
    <row r="214" spans="1:14" ht="20.100000000000001" customHeight="1">
      <c r="A214" s="270"/>
      <c r="J214" s="325"/>
      <c r="K214" s="325"/>
      <c r="L214" s="325"/>
      <c r="M214" s="325"/>
      <c r="N214" s="325"/>
    </row>
    <row r="215" spans="1:14" ht="20.100000000000001" customHeight="1">
      <c r="A215" s="270"/>
      <c r="J215" s="325"/>
      <c r="K215" s="325"/>
      <c r="L215" s="325"/>
      <c r="M215" s="325"/>
      <c r="N215" s="325"/>
    </row>
    <row r="216" spans="1:14" ht="20.100000000000001" customHeight="1">
      <c r="A216" s="270"/>
      <c r="J216" s="325"/>
      <c r="K216" s="325"/>
      <c r="L216" s="325"/>
      <c r="M216" s="325"/>
      <c r="N216" s="325"/>
    </row>
    <row r="217" spans="1:14" ht="20.100000000000001" customHeight="1">
      <c r="A217" s="270"/>
      <c r="J217" s="325"/>
      <c r="K217" s="325"/>
      <c r="L217" s="325"/>
      <c r="M217" s="325"/>
      <c r="N217" s="325"/>
    </row>
    <row r="218" spans="1:14" ht="20.100000000000001" customHeight="1">
      <c r="A218" s="270"/>
      <c r="J218" s="325"/>
      <c r="K218" s="325"/>
      <c r="L218" s="325"/>
      <c r="M218" s="325"/>
      <c r="N218" s="325"/>
    </row>
    <row r="219" spans="1:14" ht="20.100000000000001" customHeight="1">
      <c r="A219" s="270"/>
      <c r="J219" s="325"/>
      <c r="K219" s="325"/>
      <c r="L219" s="325"/>
      <c r="M219" s="325"/>
      <c r="N219" s="325"/>
    </row>
    <row r="220" spans="1:14" ht="20.100000000000001" customHeight="1">
      <c r="A220" s="270"/>
      <c r="J220" s="325"/>
      <c r="K220" s="325"/>
      <c r="L220" s="325"/>
      <c r="M220" s="325"/>
      <c r="N220" s="325"/>
    </row>
    <row r="221" spans="1:14" ht="20.100000000000001" customHeight="1">
      <c r="A221" s="270"/>
      <c r="J221" s="325"/>
      <c r="K221" s="325"/>
      <c r="L221" s="325"/>
      <c r="M221" s="325"/>
      <c r="N221" s="325"/>
    </row>
    <row r="222" spans="1:14" ht="20.100000000000001" customHeight="1">
      <c r="A222" s="270"/>
      <c r="J222" s="344"/>
      <c r="K222" s="344"/>
      <c r="L222" s="344"/>
      <c r="M222" s="344"/>
      <c r="N222" s="344"/>
    </row>
    <row r="223" spans="1:14" ht="20.100000000000001" customHeight="1">
      <c r="A223" s="270"/>
      <c r="J223" s="344"/>
      <c r="K223" s="344"/>
      <c r="L223" s="344"/>
      <c r="M223" s="344"/>
      <c r="N223" s="344"/>
    </row>
    <row r="224" spans="1:14" ht="20.100000000000001" customHeight="1">
      <c r="A224" s="270"/>
      <c r="J224" s="344"/>
      <c r="K224" s="344"/>
      <c r="L224" s="344"/>
      <c r="M224" s="344"/>
      <c r="N224" s="344"/>
    </row>
    <row r="225" spans="1:15" ht="20.100000000000001" customHeight="1">
      <c r="A225" s="270"/>
      <c r="J225" s="344"/>
      <c r="K225" s="344"/>
      <c r="L225" s="344"/>
      <c r="M225" s="344"/>
      <c r="N225" s="344"/>
    </row>
    <row r="226" spans="1:15" ht="20.100000000000001" customHeight="1">
      <c r="A226" s="270"/>
      <c r="J226" s="344"/>
      <c r="K226" s="344"/>
      <c r="L226" s="344"/>
      <c r="M226" s="344"/>
      <c r="N226" s="344"/>
    </row>
    <row r="227" spans="1:15" ht="20.100000000000001" customHeight="1">
      <c r="A227" s="600" t="s">
        <v>331</v>
      </c>
      <c r="B227" s="600"/>
      <c r="C227" s="600"/>
      <c r="D227" s="600"/>
      <c r="E227" s="600"/>
      <c r="F227" s="600"/>
      <c r="G227" s="600"/>
      <c r="H227" s="600"/>
      <c r="I227" s="600"/>
      <c r="J227" s="600"/>
      <c r="K227" s="600"/>
      <c r="L227" s="600"/>
      <c r="M227" s="600"/>
      <c r="N227" s="600"/>
      <c r="O227" s="600"/>
    </row>
    <row r="228" spans="1:15" ht="20.100000000000001" customHeight="1">
      <c r="A228" s="601" t="s">
        <v>387</v>
      </c>
      <c r="B228" s="601"/>
      <c r="C228" s="601"/>
      <c r="D228" s="601"/>
      <c r="E228" s="601"/>
      <c r="F228" s="601"/>
      <c r="G228" s="601"/>
      <c r="H228" s="601"/>
      <c r="I228" s="601"/>
      <c r="J228" s="601"/>
      <c r="K228" s="601"/>
      <c r="L228" s="601"/>
      <c r="M228" s="601"/>
      <c r="N228" s="601"/>
      <c r="O228" s="601"/>
    </row>
    <row r="229" spans="1:15" ht="20.100000000000001" customHeight="1">
      <c r="A229" s="601" t="s">
        <v>433</v>
      </c>
      <c r="B229" s="601"/>
      <c r="C229" s="601"/>
      <c r="D229" s="601"/>
      <c r="E229" s="601"/>
      <c r="F229" s="601"/>
      <c r="G229" s="601"/>
      <c r="H229" s="601"/>
      <c r="I229" s="601"/>
      <c r="J229" s="601"/>
      <c r="K229" s="601"/>
      <c r="L229" s="601"/>
      <c r="M229" s="601"/>
      <c r="N229" s="601"/>
      <c r="O229" s="601"/>
    </row>
    <row r="230" spans="1:15" ht="20.100000000000001" customHeight="1">
      <c r="A230" s="267"/>
      <c r="B230" s="280"/>
      <c r="C230" s="269"/>
      <c r="D230" s="325"/>
      <c r="E230" s="325"/>
      <c r="F230" s="325"/>
      <c r="G230" s="325"/>
      <c r="H230" s="325"/>
      <c r="I230" s="325"/>
      <c r="J230" s="325"/>
      <c r="K230" s="325"/>
      <c r="L230" s="325"/>
      <c r="M230" s="325"/>
      <c r="N230" s="325"/>
      <c r="O230" s="325"/>
    </row>
    <row r="231" spans="1:15" ht="35.1" customHeight="1" thickBot="1">
      <c r="A231" s="582" t="s">
        <v>14</v>
      </c>
      <c r="B231" s="582" t="s">
        <v>329</v>
      </c>
      <c r="C231" s="569" t="s">
        <v>304</v>
      </c>
      <c r="D231" s="569"/>
      <c r="E231" s="569"/>
      <c r="F231" s="569"/>
      <c r="G231" s="569"/>
      <c r="H231" s="569"/>
      <c r="I231" s="569"/>
      <c r="J231" s="569"/>
      <c r="K231" s="569"/>
      <c r="L231" s="569"/>
      <c r="M231" s="569"/>
      <c r="N231" s="569"/>
      <c r="O231" s="584"/>
    </row>
    <row r="232" spans="1:15" ht="35.1" customHeight="1">
      <c r="A232" s="583"/>
      <c r="B232" s="583"/>
      <c r="C232" s="192" t="s">
        <v>305</v>
      </c>
      <c r="D232" s="192" t="s">
        <v>306</v>
      </c>
      <c r="E232" s="192" t="s">
        <v>307</v>
      </c>
      <c r="F232" s="192" t="s">
        <v>308</v>
      </c>
      <c r="G232" s="192" t="s">
        <v>309</v>
      </c>
      <c r="H232" s="192" t="s">
        <v>310</v>
      </c>
      <c r="I232" s="192" t="s">
        <v>311</v>
      </c>
      <c r="J232" s="192" t="s">
        <v>312</v>
      </c>
      <c r="K232" s="192" t="s">
        <v>313</v>
      </c>
      <c r="L232" s="192" t="s">
        <v>314</v>
      </c>
      <c r="M232" s="192" t="s">
        <v>315</v>
      </c>
      <c r="N232" s="199" t="s">
        <v>316</v>
      </c>
      <c r="O232" s="213" t="s">
        <v>296</v>
      </c>
    </row>
    <row r="233" spans="1:15" ht="39.950000000000003" customHeight="1">
      <c r="A233" s="281">
        <v>1</v>
      </c>
      <c r="B233" s="374" t="s">
        <v>186</v>
      </c>
      <c r="C233" s="386">
        <f t="shared" ref="C233:N233" si="29">+C142</f>
        <v>392</v>
      </c>
      <c r="D233" s="386">
        <f t="shared" si="29"/>
        <v>389</v>
      </c>
      <c r="E233" s="386">
        <f t="shared" si="29"/>
        <v>539</v>
      </c>
      <c r="F233" s="386">
        <f t="shared" si="29"/>
        <v>556</v>
      </c>
      <c r="G233" s="386">
        <f t="shared" si="29"/>
        <v>380</v>
      </c>
      <c r="H233" s="386">
        <f t="shared" si="29"/>
        <v>634</v>
      </c>
      <c r="I233" s="386">
        <f t="shared" si="29"/>
        <v>441</v>
      </c>
      <c r="J233" s="386">
        <f t="shared" si="29"/>
        <v>542</v>
      </c>
      <c r="K233" s="386">
        <f t="shared" si="29"/>
        <v>644</v>
      </c>
      <c r="L233" s="386">
        <f t="shared" si="29"/>
        <v>564</v>
      </c>
      <c r="M233" s="386">
        <f t="shared" si="29"/>
        <v>692</v>
      </c>
      <c r="N233" s="387">
        <f t="shared" si="29"/>
        <v>640</v>
      </c>
      <c r="O233" s="295">
        <f>SUM(C233:N233)</f>
        <v>6413</v>
      </c>
    </row>
    <row r="234" spans="1:15" ht="39.950000000000003" customHeight="1">
      <c r="A234" s="180">
        <v>2</v>
      </c>
      <c r="B234" s="376" t="s">
        <v>187</v>
      </c>
      <c r="C234" s="386">
        <f t="shared" ref="C234:N234" si="30">+C180</f>
        <v>0</v>
      </c>
      <c r="D234" s="386">
        <f t="shared" si="30"/>
        <v>0</v>
      </c>
      <c r="E234" s="386">
        <f t="shared" si="30"/>
        <v>0</v>
      </c>
      <c r="F234" s="386">
        <f t="shared" si="30"/>
        <v>0</v>
      </c>
      <c r="G234" s="386">
        <f t="shared" si="30"/>
        <v>0</v>
      </c>
      <c r="H234" s="386">
        <f t="shared" si="30"/>
        <v>0</v>
      </c>
      <c r="I234" s="386">
        <f t="shared" si="30"/>
        <v>0</v>
      </c>
      <c r="J234" s="386">
        <f t="shared" si="30"/>
        <v>0</v>
      </c>
      <c r="K234" s="386">
        <f t="shared" si="30"/>
        <v>0</v>
      </c>
      <c r="L234" s="386">
        <f t="shared" si="30"/>
        <v>0</v>
      </c>
      <c r="M234" s="386">
        <f t="shared" si="30"/>
        <v>0</v>
      </c>
      <c r="N234" s="387">
        <f t="shared" si="30"/>
        <v>0</v>
      </c>
      <c r="O234" s="295">
        <f t="shared" ref="O234:O235" si="31">SUM(C234:N234)</f>
        <v>0</v>
      </c>
    </row>
    <row r="235" spans="1:15" ht="39.950000000000003" customHeight="1" thickBot="1">
      <c r="A235" s="181">
        <v>3</v>
      </c>
      <c r="B235" s="388" t="s">
        <v>190</v>
      </c>
      <c r="C235" s="389">
        <f t="shared" ref="C235:N235" si="32">+C202</f>
        <v>0</v>
      </c>
      <c r="D235" s="389">
        <f t="shared" si="32"/>
        <v>0</v>
      </c>
      <c r="E235" s="389">
        <f t="shared" si="32"/>
        <v>5</v>
      </c>
      <c r="F235" s="389">
        <f t="shared" si="32"/>
        <v>0</v>
      </c>
      <c r="G235" s="389">
        <f t="shared" si="32"/>
        <v>0</v>
      </c>
      <c r="H235" s="389">
        <f t="shared" si="32"/>
        <v>0</v>
      </c>
      <c r="I235" s="389">
        <f t="shared" si="32"/>
        <v>0</v>
      </c>
      <c r="J235" s="389">
        <f t="shared" si="32"/>
        <v>56</v>
      </c>
      <c r="K235" s="389">
        <f t="shared" si="32"/>
        <v>77</v>
      </c>
      <c r="L235" s="389">
        <f t="shared" si="32"/>
        <v>60</v>
      </c>
      <c r="M235" s="389">
        <f t="shared" si="32"/>
        <v>136</v>
      </c>
      <c r="N235" s="390">
        <f t="shared" si="32"/>
        <v>318</v>
      </c>
      <c r="O235" s="295">
        <f t="shared" si="31"/>
        <v>652</v>
      </c>
    </row>
    <row r="236" spans="1:15" s="50" customFormat="1" ht="35.1" customHeight="1" thickBot="1">
      <c r="A236" s="598" t="s">
        <v>19</v>
      </c>
      <c r="B236" s="599"/>
      <c r="C236" s="296">
        <f>SUM(C233:C235)</f>
        <v>392</v>
      </c>
      <c r="D236" s="296">
        <f t="shared" ref="D236:N236" si="33">SUM(D233:D235)</f>
        <v>389</v>
      </c>
      <c r="E236" s="296">
        <f t="shared" si="33"/>
        <v>544</v>
      </c>
      <c r="F236" s="296">
        <f t="shared" si="33"/>
        <v>556</v>
      </c>
      <c r="G236" s="296">
        <f t="shared" si="33"/>
        <v>380</v>
      </c>
      <c r="H236" s="296">
        <f t="shared" si="33"/>
        <v>634</v>
      </c>
      <c r="I236" s="296">
        <f t="shared" si="33"/>
        <v>441</v>
      </c>
      <c r="J236" s="296">
        <f t="shared" si="33"/>
        <v>598</v>
      </c>
      <c r="K236" s="296">
        <f t="shared" si="33"/>
        <v>721</v>
      </c>
      <c r="L236" s="296">
        <f t="shared" si="33"/>
        <v>624</v>
      </c>
      <c r="M236" s="296">
        <f t="shared" si="33"/>
        <v>828</v>
      </c>
      <c r="N236" s="296">
        <f t="shared" si="33"/>
        <v>958</v>
      </c>
      <c r="O236" s="297">
        <f>SUM(O233:O235)</f>
        <v>7065</v>
      </c>
    </row>
    <row r="237" spans="1:15" ht="20.100000000000001" customHeight="1">
      <c r="A237" s="270"/>
      <c r="J237" s="272"/>
      <c r="K237" s="276"/>
      <c r="L237" s="276"/>
      <c r="M237" s="276"/>
      <c r="N237" s="276"/>
    </row>
    <row r="238" spans="1:15" ht="20.100000000000001" customHeight="1">
      <c r="A238" s="270"/>
      <c r="J238" s="272"/>
      <c r="K238" s="577" t="s">
        <v>426</v>
      </c>
      <c r="L238" s="578"/>
      <c r="M238" s="578"/>
      <c r="N238" s="578"/>
    </row>
    <row r="239" spans="1:15" ht="20.100000000000001" customHeight="1">
      <c r="A239" s="270"/>
      <c r="C239" s="595"/>
      <c r="D239" s="595"/>
      <c r="E239" s="595"/>
      <c r="F239" s="595"/>
      <c r="J239" s="272"/>
      <c r="K239" s="277"/>
      <c r="L239" s="326"/>
      <c r="M239" s="326"/>
      <c r="N239" s="326"/>
    </row>
    <row r="240" spans="1:15" ht="20.100000000000001" customHeight="1">
      <c r="A240" s="270"/>
      <c r="C240" s="594"/>
      <c r="D240" s="595"/>
      <c r="E240" s="595"/>
      <c r="F240" s="595"/>
      <c r="J240" s="328"/>
      <c r="K240" s="579" t="s">
        <v>319</v>
      </c>
      <c r="L240" s="579"/>
      <c r="M240" s="579"/>
      <c r="N240" s="579"/>
    </row>
    <row r="241" spans="1:14" ht="20.100000000000001" customHeight="1">
      <c r="A241" s="270"/>
      <c r="C241" s="595"/>
      <c r="D241" s="595"/>
      <c r="E241" s="595"/>
      <c r="F241" s="595"/>
      <c r="J241" s="328"/>
    </row>
    <row r="242" spans="1:14" ht="20.100000000000001" customHeight="1">
      <c r="A242" s="270"/>
      <c r="C242" s="328"/>
      <c r="D242" s="328"/>
      <c r="E242" s="328"/>
      <c r="F242" s="328"/>
      <c r="J242" s="328"/>
    </row>
    <row r="243" spans="1:14" ht="20.100000000000001" customHeight="1">
      <c r="A243" s="270"/>
      <c r="C243" s="571"/>
      <c r="D243" s="571"/>
      <c r="E243" s="571"/>
      <c r="F243" s="571"/>
      <c r="J243" s="328"/>
      <c r="K243" s="571" t="s">
        <v>341</v>
      </c>
      <c r="L243" s="571"/>
      <c r="M243" s="571"/>
      <c r="N243" s="571"/>
    </row>
    <row r="244" spans="1:14" ht="20.100000000000001" customHeight="1">
      <c r="A244" s="270"/>
      <c r="C244" s="594"/>
      <c r="D244" s="594"/>
      <c r="E244" s="594"/>
      <c r="F244" s="594"/>
      <c r="J244" s="328"/>
      <c r="K244" s="586" t="s">
        <v>321</v>
      </c>
      <c r="L244" s="586"/>
      <c r="M244" s="586"/>
      <c r="N244" s="586"/>
    </row>
    <row r="245" spans="1:14" ht="20.100000000000001" customHeight="1">
      <c r="A245" s="270"/>
      <c r="C245" s="278"/>
      <c r="D245" s="278"/>
      <c r="E245" s="278"/>
      <c r="F245" s="278"/>
      <c r="J245" s="328"/>
      <c r="K245" s="278"/>
      <c r="L245" s="278"/>
      <c r="M245" s="278"/>
      <c r="N245" s="278"/>
    </row>
    <row r="246" spans="1:14" ht="20.100000000000001" customHeight="1">
      <c r="A246" s="270"/>
      <c r="C246" s="272"/>
      <c r="D246" s="272"/>
      <c r="E246" s="272"/>
      <c r="F246" s="272"/>
      <c r="J246" s="325"/>
      <c r="K246" s="271"/>
      <c r="L246" s="271"/>
      <c r="M246" s="271"/>
      <c r="N246" s="271"/>
    </row>
    <row r="247" spans="1:14" ht="20.100000000000001" customHeight="1">
      <c r="A247" s="270"/>
      <c r="J247" s="325"/>
      <c r="K247" s="325"/>
      <c r="L247" s="325"/>
      <c r="M247" s="325"/>
      <c r="N247" s="325"/>
    </row>
    <row r="248" spans="1:14" ht="20.100000000000001" customHeight="1">
      <c r="A248" s="270"/>
      <c r="J248" s="325"/>
      <c r="K248" s="325"/>
      <c r="L248" s="325"/>
      <c r="M248" s="325"/>
      <c r="N248" s="325"/>
    </row>
    <row r="249" spans="1:14" ht="20.100000000000001" customHeight="1">
      <c r="A249" s="270"/>
      <c r="J249" s="325"/>
      <c r="K249" s="325"/>
      <c r="L249" s="325"/>
      <c r="M249" s="325"/>
      <c r="N249" s="325"/>
    </row>
    <row r="250" spans="1:14" ht="20.100000000000001" customHeight="1">
      <c r="A250" s="270"/>
      <c r="J250" s="325"/>
      <c r="K250" s="325"/>
      <c r="L250" s="325"/>
      <c r="M250" s="325"/>
      <c r="N250" s="325"/>
    </row>
    <row r="251" spans="1:14" ht="20.100000000000001" customHeight="1">
      <c r="A251" s="270"/>
      <c r="J251" s="325"/>
      <c r="K251" s="325"/>
      <c r="L251" s="325"/>
      <c r="M251" s="325"/>
      <c r="N251" s="325"/>
    </row>
    <row r="252" spans="1:14" ht="20.100000000000001" customHeight="1">
      <c r="A252" s="270"/>
      <c r="J252" s="325"/>
      <c r="K252" s="325"/>
      <c r="L252" s="325"/>
      <c r="M252" s="325"/>
      <c r="N252" s="325"/>
    </row>
    <row r="253" spans="1:14" ht="20.100000000000001" customHeight="1">
      <c r="A253" s="270"/>
      <c r="J253" s="325"/>
      <c r="K253" s="325"/>
      <c r="L253" s="325"/>
      <c r="M253" s="325"/>
      <c r="N253" s="325"/>
    </row>
    <row r="254" spans="1:14" ht="20.100000000000001" customHeight="1">
      <c r="A254" s="270"/>
      <c r="J254" s="325"/>
      <c r="K254" s="325"/>
      <c r="L254" s="325"/>
      <c r="M254" s="325"/>
      <c r="N254" s="325"/>
    </row>
    <row r="255" spans="1:14" ht="20.100000000000001" customHeight="1">
      <c r="A255" s="270"/>
      <c r="J255" s="325"/>
      <c r="K255" s="325"/>
      <c r="L255" s="325"/>
      <c r="M255" s="325"/>
      <c r="N255" s="325"/>
    </row>
    <row r="256" spans="1:14" ht="20.100000000000001" customHeight="1">
      <c r="A256" s="270"/>
      <c r="J256" s="325"/>
      <c r="K256" s="325"/>
      <c r="L256" s="325"/>
      <c r="M256" s="325"/>
      <c r="N256" s="325"/>
    </row>
    <row r="257" spans="1:14" ht="20.100000000000001" customHeight="1">
      <c r="A257" s="270"/>
      <c r="J257" s="325"/>
      <c r="K257" s="325"/>
      <c r="L257" s="325"/>
      <c r="M257" s="325"/>
      <c r="N257" s="325"/>
    </row>
    <row r="258" spans="1:14" ht="20.100000000000001" customHeight="1">
      <c r="A258" s="270"/>
      <c r="J258" s="325"/>
      <c r="K258" s="325"/>
      <c r="L258" s="325"/>
      <c r="M258" s="325"/>
      <c r="N258" s="325"/>
    </row>
    <row r="259" spans="1:14" ht="20.100000000000001" customHeight="1">
      <c r="A259" s="270"/>
      <c r="J259" s="325"/>
      <c r="K259" s="325"/>
      <c r="L259" s="325"/>
      <c r="M259" s="325"/>
      <c r="N259" s="325"/>
    </row>
    <row r="260" spans="1:14" ht="20.100000000000001" customHeight="1">
      <c r="A260" s="270"/>
      <c r="J260" s="325"/>
      <c r="K260" s="325"/>
      <c r="L260" s="325"/>
      <c r="M260" s="325"/>
      <c r="N260" s="325"/>
    </row>
    <row r="261" spans="1:14" ht="20.100000000000001" customHeight="1">
      <c r="A261" s="270"/>
      <c r="J261" s="325"/>
      <c r="K261" s="325"/>
      <c r="L261" s="325"/>
      <c r="M261" s="325"/>
      <c r="N261" s="325"/>
    </row>
    <row r="262" spans="1:14" ht="20.100000000000001" customHeight="1">
      <c r="A262" s="270"/>
      <c r="J262" s="325"/>
      <c r="K262" s="325"/>
      <c r="L262" s="325"/>
      <c r="M262" s="325"/>
      <c r="N262" s="325"/>
    </row>
    <row r="263" spans="1:14" ht="20.100000000000001" customHeight="1">
      <c r="A263" s="270"/>
      <c r="J263" s="325"/>
      <c r="K263" s="325"/>
      <c r="L263" s="325"/>
      <c r="M263" s="325"/>
      <c r="N263" s="325"/>
    </row>
    <row r="264" spans="1:14" ht="20.100000000000001" customHeight="1">
      <c r="A264" s="270"/>
      <c r="J264" s="325"/>
      <c r="K264" s="325"/>
      <c r="L264" s="325"/>
      <c r="M264" s="325"/>
      <c r="N264" s="325"/>
    </row>
    <row r="265" spans="1:14" ht="20.100000000000001" customHeight="1">
      <c r="A265" s="270"/>
      <c r="J265" s="325"/>
      <c r="K265" s="325"/>
      <c r="L265" s="325"/>
      <c r="M265" s="325"/>
      <c r="N265" s="325"/>
    </row>
    <row r="266" spans="1:14" ht="20.100000000000001" customHeight="1">
      <c r="A266" s="270"/>
      <c r="J266" s="325"/>
      <c r="K266" s="325"/>
      <c r="L266" s="325"/>
      <c r="M266" s="325"/>
      <c r="N266" s="325"/>
    </row>
    <row r="267" spans="1:14" ht="20.100000000000001" customHeight="1">
      <c r="A267" s="270"/>
      <c r="J267" s="325"/>
      <c r="K267" s="325"/>
      <c r="L267" s="325"/>
      <c r="M267" s="325"/>
      <c r="N267" s="325"/>
    </row>
    <row r="268" spans="1:14" ht="20.100000000000001" customHeight="1">
      <c r="A268" s="270"/>
      <c r="J268" s="325"/>
      <c r="K268" s="325"/>
      <c r="L268" s="325"/>
      <c r="M268" s="325"/>
      <c r="N268" s="325"/>
    </row>
    <row r="269" spans="1:14" ht="20.100000000000001" customHeight="1">
      <c r="A269" s="270"/>
      <c r="J269" s="325"/>
      <c r="K269" s="325"/>
      <c r="L269" s="325"/>
      <c r="M269" s="325"/>
      <c r="N269" s="325"/>
    </row>
    <row r="270" spans="1:14" ht="20.100000000000001" customHeight="1">
      <c r="A270" s="270"/>
      <c r="J270" s="325"/>
      <c r="K270" s="325"/>
      <c r="L270" s="325"/>
      <c r="M270" s="325"/>
      <c r="N270" s="325"/>
    </row>
    <row r="271" spans="1:14" ht="20.100000000000001" customHeight="1">
      <c r="A271" s="270"/>
      <c r="J271" s="325"/>
      <c r="K271" s="325"/>
      <c r="L271" s="325"/>
      <c r="M271" s="325"/>
      <c r="N271" s="325"/>
    </row>
    <row r="272" spans="1:14" ht="20.100000000000001" customHeight="1">
      <c r="A272" s="270"/>
      <c r="J272" s="325"/>
      <c r="K272" s="325"/>
      <c r="L272" s="325"/>
      <c r="M272" s="325"/>
      <c r="N272" s="325"/>
    </row>
    <row r="273" spans="1:14" ht="20.100000000000001" customHeight="1">
      <c r="A273" s="270"/>
      <c r="J273" s="325"/>
      <c r="K273" s="325"/>
      <c r="L273" s="325"/>
      <c r="M273" s="325"/>
      <c r="N273" s="325"/>
    </row>
    <row r="274" spans="1:14" ht="20.100000000000001" customHeight="1">
      <c r="A274" s="270"/>
      <c r="J274" s="325"/>
      <c r="K274" s="325"/>
      <c r="L274" s="325"/>
      <c r="M274" s="325"/>
      <c r="N274" s="325"/>
    </row>
    <row r="275" spans="1:14" ht="20.100000000000001" customHeight="1">
      <c r="A275" s="270"/>
    </row>
    <row r="276" spans="1:14" ht="20.100000000000001" customHeight="1">
      <c r="A276" s="270"/>
      <c r="J276" s="325"/>
      <c r="K276" s="325"/>
      <c r="L276" s="325"/>
      <c r="M276" s="325"/>
      <c r="N276" s="325"/>
    </row>
    <row r="277" spans="1:14" ht="20.100000000000001" customHeight="1">
      <c r="A277" s="270"/>
    </row>
    <row r="278" spans="1:14" ht="20.100000000000001" customHeight="1">
      <c r="A278" s="270"/>
    </row>
    <row r="279" spans="1:14" ht="20.100000000000001" customHeight="1">
      <c r="A279" s="270"/>
    </row>
    <row r="280" spans="1:14" ht="20.100000000000001" customHeight="1"/>
    <row r="281" spans="1:14" ht="20.100000000000001" customHeight="1"/>
  </sheetData>
  <mergeCells count="112">
    <mergeCell ref="A137:A138"/>
    <mergeCell ref="B137:B138"/>
    <mergeCell ref="K146:N146"/>
    <mergeCell ref="K238:N238"/>
    <mergeCell ref="C137:O137"/>
    <mergeCell ref="K182:N182"/>
    <mergeCell ref="A166:O166"/>
    <mergeCell ref="C169:O169"/>
    <mergeCell ref="A165:O165"/>
    <mergeCell ref="A228:O228"/>
    <mergeCell ref="C209:F209"/>
    <mergeCell ref="K209:N209"/>
    <mergeCell ref="C231:O231"/>
    <mergeCell ref="A229:O229"/>
    <mergeCell ref="A231:A232"/>
    <mergeCell ref="B231:B232"/>
    <mergeCell ref="A236:B236"/>
    <mergeCell ref="A142:B142"/>
    <mergeCell ref="K149:N149"/>
    <mergeCell ref="A169:A170"/>
    <mergeCell ref="B169:B170"/>
    <mergeCell ref="A180:B180"/>
    <mergeCell ref="K144:N144"/>
    <mergeCell ref="K150:N150"/>
    <mergeCell ref="K127:N127"/>
    <mergeCell ref="A132:O132"/>
    <mergeCell ref="K122:N122"/>
    <mergeCell ref="K29:N29"/>
    <mergeCell ref="A51:B51"/>
    <mergeCell ref="A66:O66"/>
    <mergeCell ref="A67:O67"/>
    <mergeCell ref="A70:A71"/>
    <mergeCell ref="B70:B71"/>
    <mergeCell ref="A84:B84"/>
    <mergeCell ref="K89:N89"/>
    <mergeCell ref="K123:N123"/>
    <mergeCell ref="K52:N52"/>
    <mergeCell ref="K53:N53"/>
    <mergeCell ref="A98:O98"/>
    <mergeCell ref="C103:O103"/>
    <mergeCell ref="K56:N56"/>
    <mergeCell ref="N69:O69"/>
    <mergeCell ref="L102:O102"/>
    <mergeCell ref="A1:O1"/>
    <mergeCell ref="C6:O6"/>
    <mergeCell ref="A35:O35"/>
    <mergeCell ref="C40:O40"/>
    <mergeCell ref="K25:N25"/>
    <mergeCell ref="K30:N30"/>
    <mergeCell ref="A196:O196"/>
    <mergeCell ref="K26:N26"/>
    <mergeCell ref="A65:O65"/>
    <mergeCell ref="C70:O70"/>
    <mergeCell ref="K57:N57"/>
    <mergeCell ref="K85:N85"/>
    <mergeCell ref="K86:N86"/>
    <mergeCell ref="C146:F146"/>
    <mergeCell ref="C147:F147"/>
    <mergeCell ref="K90:N90"/>
    <mergeCell ref="A99:O99"/>
    <mergeCell ref="A100:O100"/>
    <mergeCell ref="A103:A104"/>
    <mergeCell ref="B103:B104"/>
    <mergeCell ref="A121:B121"/>
    <mergeCell ref="K126:N126"/>
    <mergeCell ref="A133:O133"/>
    <mergeCell ref="A134:O134"/>
    <mergeCell ref="A2:O2"/>
    <mergeCell ref="B6:B7"/>
    <mergeCell ref="A6:A7"/>
    <mergeCell ref="A24:B24"/>
    <mergeCell ref="A3:O3"/>
    <mergeCell ref="A36:O36"/>
    <mergeCell ref="A37:O37"/>
    <mergeCell ref="A40:A41"/>
    <mergeCell ref="B40:B41"/>
    <mergeCell ref="N5:O5"/>
    <mergeCell ref="N39:O39"/>
    <mergeCell ref="C145:F145"/>
    <mergeCell ref="C149:F149"/>
    <mergeCell ref="C150:F150"/>
    <mergeCell ref="C241:F241"/>
    <mergeCell ref="C239:F239"/>
    <mergeCell ref="C183:F183"/>
    <mergeCell ref="A195:O195"/>
    <mergeCell ref="C199:O199"/>
    <mergeCell ref="A197:O197"/>
    <mergeCell ref="A199:A200"/>
    <mergeCell ref="B199:B200"/>
    <mergeCell ref="A202:B202"/>
    <mergeCell ref="C184:F184"/>
    <mergeCell ref="K184:N184"/>
    <mergeCell ref="C185:F185"/>
    <mergeCell ref="C188:F188"/>
    <mergeCell ref="A227:O227"/>
    <mergeCell ref="C205:F205"/>
    <mergeCell ref="C187:F187"/>
    <mergeCell ref="K187:N187"/>
    <mergeCell ref="K204:N204"/>
    <mergeCell ref="K188:N188"/>
    <mergeCell ref="A167:O167"/>
    <mergeCell ref="C243:F243"/>
    <mergeCell ref="K243:N243"/>
    <mergeCell ref="C244:F244"/>
    <mergeCell ref="K244:N244"/>
    <mergeCell ref="C206:F206"/>
    <mergeCell ref="K206:N206"/>
    <mergeCell ref="C207:F207"/>
    <mergeCell ref="C210:F210"/>
    <mergeCell ref="K210:N210"/>
    <mergeCell ref="C240:F240"/>
    <mergeCell ref="K240:N240"/>
  </mergeCells>
  <phoneticPr fontId="0" type="noConversion"/>
  <pageMargins left="1.51" right="0.25" top="0.54" bottom="0.196850393700787" header="0.72" footer="0.69"/>
  <pageSetup paperSize="5" scale="80" orientation="landscape" horizontalDpi="4294967295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AI392"/>
  <sheetViews>
    <sheetView view="pageBreakPreview" topLeftCell="A336" zoomScale="85" zoomScaleNormal="75" zoomScaleSheetLayoutView="85" workbookViewId="0">
      <selection activeCell="V341" sqref="V341:AD346"/>
    </sheetView>
  </sheetViews>
  <sheetFormatPr defaultRowHeight="12.75"/>
  <cols>
    <col min="1" max="1" width="4.85546875" customWidth="1"/>
    <col min="2" max="2" width="28.7109375" customWidth="1"/>
    <col min="3" max="33" width="4.7109375" customWidth="1"/>
    <col min="34" max="34" width="6.85546875" customWidth="1"/>
  </cols>
  <sheetData>
    <row r="1" spans="1:34" ht="20.100000000000001" customHeight="1">
      <c r="A1" s="607" t="s">
        <v>338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</row>
    <row r="2" spans="1:34" ht="20.100000000000001" customHeight="1">
      <c r="A2" s="602" t="s">
        <v>339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602"/>
      <c r="AH2" s="602"/>
    </row>
    <row r="3" spans="1:34" ht="20.100000000000001" customHeight="1">
      <c r="A3" s="346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</row>
    <row r="4" spans="1:34" ht="20.100000000000001" customHeight="1">
      <c r="A4" s="347"/>
      <c r="B4" s="404" t="s">
        <v>376</v>
      </c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405" t="s">
        <v>374</v>
      </c>
      <c r="AF4" s="21"/>
      <c r="AG4" s="347"/>
      <c r="AH4" s="347"/>
    </row>
    <row r="5" spans="1:34" ht="20.100000000000001" customHeight="1">
      <c r="A5" s="346">
        <v>1</v>
      </c>
      <c r="B5" s="406" t="s">
        <v>403</v>
      </c>
      <c r="C5" s="40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408"/>
      <c r="AB5" s="347"/>
      <c r="AC5" s="347"/>
      <c r="AD5" s="347"/>
      <c r="AE5" s="404"/>
      <c r="AF5" s="347"/>
      <c r="AG5" s="347"/>
      <c r="AH5" s="347"/>
    </row>
    <row r="6" spans="1:34" ht="20.100000000000001" customHeight="1" thickBot="1">
      <c r="A6" s="587" t="s">
        <v>14</v>
      </c>
      <c r="B6" s="587" t="s">
        <v>320</v>
      </c>
      <c r="C6" s="614" t="s">
        <v>184</v>
      </c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/>
      <c r="Q6" s="590"/>
      <c r="R6" s="590"/>
      <c r="S6" s="590"/>
      <c r="T6" s="590"/>
      <c r="U6" s="590"/>
      <c r="V6" s="590"/>
      <c r="W6" s="590"/>
      <c r="X6" s="590"/>
      <c r="Y6" s="590"/>
      <c r="Z6" s="590"/>
      <c r="AA6" s="590"/>
      <c r="AB6" s="590"/>
      <c r="AC6" s="590"/>
      <c r="AD6" s="590"/>
      <c r="AE6" s="590"/>
      <c r="AF6" s="590"/>
      <c r="AG6" s="590"/>
      <c r="AH6" s="591"/>
    </row>
    <row r="7" spans="1:34" ht="20.100000000000001" customHeight="1">
      <c r="A7" s="588"/>
      <c r="B7" s="588"/>
      <c r="C7" s="192">
        <v>1</v>
      </c>
      <c r="D7" s="192">
        <v>2</v>
      </c>
      <c r="E7" s="192">
        <v>3</v>
      </c>
      <c r="F7" s="192">
        <v>4</v>
      </c>
      <c r="G7" s="192">
        <v>5</v>
      </c>
      <c r="H7" s="192">
        <v>6</v>
      </c>
      <c r="I7" s="192">
        <v>7</v>
      </c>
      <c r="J7" s="192">
        <v>8</v>
      </c>
      <c r="K7" s="192">
        <v>9</v>
      </c>
      <c r="L7" s="192">
        <v>10</v>
      </c>
      <c r="M7" s="192">
        <v>11</v>
      </c>
      <c r="N7" s="192">
        <v>12</v>
      </c>
      <c r="O7" s="192">
        <v>13</v>
      </c>
      <c r="P7" s="192">
        <v>14</v>
      </c>
      <c r="Q7" s="192">
        <v>15</v>
      </c>
      <c r="R7" s="192">
        <v>16</v>
      </c>
      <c r="S7" s="192">
        <v>17</v>
      </c>
      <c r="T7" s="192">
        <v>18</v>
      </c>
      <c r="U7" s="192">
        <v>19</v>
      </c>
      <c r="V7" s="192">
        <v>20</v>
      </c>
      <c r="W7" s="192">
        <v>21</v>
      </c>
      <c r="X7" s="192">
        <v>22</v>
      </c>
      <c r="Y7" s="192">
        <v>23</v>
      </c>
      <c r="Z7" s="192">
        <v>24</v>
      </c>
      <c r="AA7" s="192">
        <v>25</v>
      </c>
      <c r="AB7" s="192">
        <v>26</v>
      </c>
      <c r="AC7" s="192">
        <v>27</v>
      </c>
      <c r="AD7" s="192">
        <v>28</v>
      </c>
      <c r="AE7" s="192">
        <v>29</v>
      </c>
      <c r="AF7" s="192">
        <v>30</v>
      </c>
      <c r="AG7" s="199">
        <v>31</v>
      </c>
      <c r="AH7" s="189" t="s">
        <v>299</v>
      </c>
    </row>
    <row r="8" spans="1:34" ht="30" customHeight="1">
      <c r="A8" s="175">
        <v>1</v>
      </c>
      <c r="B8" s="319" t="s">
        <v>384</v>
      </c>
      <c r="C8" s="437"/>
      <c r="D8" s="437"/>
      <c r="E8" s="437"/>
      <c r="F8" s="181">
        <v>12</v>
      </c>
      <c r="G8" s="181">
        <v>9</v>
      </c>
      <c r="H8" s="181">
        <v>12</v>
      </c>
      <c r="I8" s="181">
        <v>7</v>
      </c>
      <c r="J8" s="181">
        <v>8</v>
      </c>
      <c r="K8" s="437"/>
      <c r="L8" s="437"/>
      <c r="M8" s="181">
        <v>18</v>
      </c>
      <c r="N8" s="181">
        <v>12</v>
      </c>
      <c r="O8" s="181">
        <v>14</v>
      </c>
      <c r="P8" s="181">
        <v>12</v>
      </c>
      <c r="Q8" s="181">
        <v>4</v>
      </c>
      <c r="R8" s="437"/>
      <c r="S8" s="437"/>
      <c r="T8" s="181">
        <v>18</v>
      </c>
      <c r="U8" s="181">
        <v>7</v>
      </c>
      <c r="V8" s="181">
        <v>9</v>
      </c>
      <c r="W8" s="181">
        <v>13</v>
      </c>
      <c r="X8" s="181">
        <v>4</v>
      </c>
      <c r="Y8" s="437"/>
      <c r="Z8" s="437"/>
      <c r="AA8" s="181">
        <v>9</v>
      </c>
      <c r="AB8" s="181">
        <v>14</v>
      </c>
      <c r="AC8" s="181">
        <v>9</v>
      </c>
      <c r="AD8" s="181">
        <v>1</v>
      </c>
      <c r="AE8" s="181">
        <v>10</v>
      </c>
      <c r="AF8" s="437"/>
      <c r="AG8" s="440"/>
      <c r="AH8" s="191">
        <f>SUM(C8:AG8)</f>
        <v>202</v>
      </c>
    </row>
    <row r="9" spans="1:34" ht="30" customHeight="1">
      <c r="A9" s="185">
        <v>2</v>
      </c>
      <c r="B9" s="322" t="s">
        <v>383</v>
      </c>
      <c r="C9" s="437"/>
      <c r="D9" s="438"/>
      <c r="E9" s="438"/>
      <c r="F9" s="180"/>
      <c r="G9" s="180"/>
      <c r="H9" s="180"/>
      <c r="I9" s="180"/>
      <c r="J9" s="180"/>
      <c r="K9" s="438"/>
      <c r="L9" s="438"/>
      <c r="M9" s="180"/>
      <c r="N9" s="180"/>
      <c r="O9" s="180"/>
      <c r="P9" s="180"/>
      <c r="Q9" s="180"/>
      <c r="R9" s="438"/>
      <c r="S9" s="438"/>
      <c r="T9" s="180"/>
      <c r="U9" s="180"/>
      <c r="V9" s="180"/>
      <c r="W9" s="180"/>
      <c r="X9" s="180"/>
      <c r="Y9" s="438"/>
      <c r="Z9" s="438"/>
      <c r="AA9" s="180"/>
      <c r="AB9" s="180"/>
      <c r="AC9" s="180"/>
      <c r="AD9" s="180"/>
      <c r="AE9" s="180"/>
      <c r="AF9" s="438"/>
      <c r="AG9" s="440"/>
      <c r="AH9" s="191">
        <f t="shared" ref="AH9:AH19" si="0">SUM(C9:AG9)</f>
        <v>0</v>
      </c>
    </row>
    <row r="10" spans="1:34" ht="30" customHeight="1">
      <c r="A10" s="185">
        <v>3</v>
      </c>
      <c r="B10" s="322" t="s">
        <v>382</v>
      </c>
      <c r="C10" s="437"/>
      <c r="D10" s="438"/>
      <c r="E10" s="438"/>
      <c r="F10" s="180">
        <v>4</v>
      </c>
      <c r="G10" s="180">
        <v>1</v>
      </c>
      <c r="H10" s="180">
        <v>1</v>
      </c>
      <c r="I10" s="180">
        <v>3</v>
      </c>
      <c r="J10" s="180">
        <v>1</v>
      </c>
      <c r="K10" s="438"/>
      <c r="L10" s="438"/>
      <c r="M10" s="180">
        <v>7</v>
      </c>
      <c r="N10" s="180">
        <v>5</v>
      </c>
      <c r="O10" s="180">
        <v>3</v>
      </c>
      <c r="P10" s="180">
        <v>4</v>
      </c>
      <c r="Q10" s="180">
        <v>1</v>
      </c>
      <c r="R10" s="438"/>
      <c r="S10" s="438"/>
      <c r="T10" s="180">
        <v>3</v>
      </c>
      <c r="U10" s="180">
        <v>3</v>
      </c>
      <c r="V10" s="180"/>
      <c r="W10" s="180"/>
      <c r="X10" s="180">
        <v>3</v>
      </c>
      <c r="Y10" s="438"/>
      <c r="Z10" s="438"/>
      <c r="AA10" s="180"/>
      <c r="AB10" s="180">
        <v>3</v>
      </c>
      <c r="AC10" s="180">
        <v>2</v>
      </c>
      <c r="AD10" s="180">
        <v>2</v>
      </c>
      <c r="AE10" s="180">
        <v>2</v>
      </c>
      <c r="AF10" s="438"/>
      <c r="AG10" s="440"/>
      <c r="AH10" s="191">
        <f t="shared" si="0"/>
        <v>48</v>
      </c>
    </row>
    <row r="11" spans="1:34" ht="30" customHeight="1">
      <c r="A11" s="185">
        <v>4</v>
      </c>
      <c r="B11" s="322" t="s">
        <v>365</v>
      </c>
      <c r="C11" s="437"/>
      <c r="D11" s="438"/>
      <c r="E11" s="438"/>
      <c r="F11" s="180"/>
      <c r="G11" s="180">
        <v>1</v>
      </c>
      <c r="H11" s="180"/>
      <c r="I11" s="180"/>
      <c r="J11" s="180"/>
      <c r="K11" s="438"/>
      <c r="L11" s="438"/>
      <c r="M11" s="180"/>
      <c r="N11" s="180"/>
      <c r="O11" s="180"/>
      <c r="P11" s="180"/>
      <c r="Q11" s="180"/>
      <c r="R11" s="438"/>
      <c r="S11" s="438"/>
      <c r="T11" s="180"/>
      <c r="U11" s="180"/>
      <c r="V11" s="180"/>
      <c r="W11" s="180"/>
      <c r="X11" s="180"/>
      <c r="Y11" s="438"/>
      <c r="Z11" s="438"/>
      <c r="AA11" s="180"/>
      <c r="AB11" s="180"/>
      <c r="AC11" s="180"/>
      <c r="AD11" s="180">
        <v>1</v>
      </c>
      <c r="AE11" s="180"/>
      <c r="AF11" s="438"/>
      <c r="AG11" s="440"/>
      <c r="AH11" s="191">
        <f t="shared" si="0"/>
        <v>2</v>
      </c>
    </row>
    <row r="12" spans="1:34" ht="30" customHeight="1">
      <c r="A12" s="185">
        <v>5</v>
      </c>
      <c r="B12" s="322" t="s">
        <v>438</v>
      </c>
      <c r="C12" s="437"/>
      <c r="D12" s="438"/>
      <c r="E12" s="438"/>
      <c r="F12" s="180"/>
      <c r="G12" s="180">
        <v>1</v>
      </c>
      <c r="H12" s="180"/>
      <c r="I12" s="180">
        <v>1</v>
      </c>
      <c r="J12" s="180"/>
      <c r="K12" s="438"/>
      <c r="L12" s="438"/>
      <c r="M12" s="180"/>
      <c r="N12" s="180"/>
      <c r="O12" s="180"/>
      <c r="P12" s="180"/>
      <c r="Q12" s="180">
        <v>1</v>
      </c>
      <c r="R12" s="438"/>
      <c r="S12" s="438"/>
      <c r="T12" s="180"/>
      <c r="U12" s="180"/>
      <c r="V12" s="180"/>
      <c r="W12" s="180"/>
      <c r="X12" s="180"/>
      <c r="Y12" s="438"/>
      <c r="Z12" s="438"/>
      <c r="AA12" s="180"/>
      <c r="AB12" s="180"/>
      <c r="AC12" s="180"/>
      <c r="AD12" s="180"/>
      <c r="AE12" s="180"/>
      <c r="AF12" s="438"/>
      <c r="AG12" s="438"/>
      <c r="AH12" s="191">
        <f t="shared" si="0"/>
        <v>3</v>
      </c>
    </row>
    <row r="13" spans="1:34" ht="30" customHeight="1">
      <c r="A13" s="185">
        <v>6</v>
      </c>
      <c r="B13" s="322" t="s">
        <v>367</v>
      </c>
      <c r="C13" s="437"/>
      <c r="D13" s="438"/>
      <c r="E13" s="438"/>
      <c r="F13" s="180"/>
      <c r="G13" s="180"/>
      <c r="H13" s="180"/>
      <c r="I13" s="180"/>
      <c r="J13" s="180"/>
      <c r="K13" s="438"/>
      <c r="L13" s="438"/>
      <c r="M13" s="180"/>
      <c r="N13" s="180"/>
      <c r="O13" s="180"/>
      <c r="P13" s="180"/>
      <c r="Q13" s="180"/>
      <c r="R13" s="438"/>
      <c r="S13" s="438"/>
      <c r="T13" s="180"/>
      <c r="U13" s="180"/>
      <c r="V13" s="180"/>
      <c r="W13" s="180"/>
      <c r="X13" s="180"/>
      <c r="Y13" s="438"/>
      <c r="Z13" s="438"/>
      <c r="AA13" s="180"/>
      <c r="AB13" s="180"/>
      <c r="AC13" s="180"/>
      <c r="AD13" s="180"/>
      <c r="AE13" s="180"/>
      <c r="AF13" s="438"/>
      <c r="AG13" s="438"/>
      <c r="AH13" s="191">
        <f t="shared" si="0"/>
        <v>0</v>
      </c>
    </row>
    <row r="14" spans="1:34" ht="30" customHeight="1">
      <c r="A14" s="185">
        <v>7</v>
      </c>
      <c r="B14" s="322" t="s">
        <v>368</v>
      </c>
      <c r="C14" s="437"/>
      <c r="D14" s="438"/>
      <c r="E14" s="438"/>
      <c r="F14" s="180"/>
      <c r="G14" s="180"/>
      <c r="H14" s="180"/>
      <c r="I14" s="180"/>
      <c r="J14" s="180"/>
      <c r="K14" s="438"/>
      <c r="L14" s="438"/>
      <c r="M14" s="180"/>
      <c r="N14" s="180"/>
      <c r="O14" s="180"/>
      <c r="P14" s="180"/>
      <c r="Q14" s="180">
        <v>1</v>
      </c>
      <c r="R14" s="438"/>
      <c r="S14" s="438"/>
      <c r="T14" s="180"/>
      <c r="U14" s="180"/>
      <c r="V14" s="180"/>
      <c r="W14" s="180"/>
      <c r="X14" s="180"/>
      <c r="Y14" s="438"/>
      <c r="Z14" s="438"/>
      <c r="AA14" s="180"/>
      <c r="AB14" s="180"/>
      <c r="AC14" s="180"/>
      <c r="AD14" s="180"/>
      <c r="AE14" s="180"/>
      <c r="AF14" s="438"/>
      <c r="AG14" s="438"/>
      <c r="AH14" s="191">
        <f t="shared" si="0"/>
        <v>1</v>
      </c>
    </row>
    <row r="15" spans="1:34" ht="30" customHeight="1">
      <c r="A15" s="185">
        <v>8</v>
      </c>
      <c r="B15" s="322" t="s">
        <v>370</v>
      </c>
      <c r="C15" s="437"/>
      <c r="D15" s="438"/>
      <c r="E15" s="438"/>
      <c r="F15" s="180"/>
      <c r="G15" s="180"/>
      <c r="H15" s="180"/>
      <c r="I15" s="180">
        <v>1</v>
      </c>
      <c r="J15" s="180"/>
      <c r="K15" s="438"/>
      <c r="L15" s="438"/>
      <c r="M15" s="180"/>
      <c r="N15" s="180"/>
      <c r="O15" s="180">
        <v>3</v>
      </c>
      <c r="P15" s="180"/>
      <c r="Q15" s="180"/>
      <c r="R15" s="438"/>
      <c r="S15" s="438"/>
      <c r="T15" s="180"/>
      <c r="U15" s="180"/>
      <c r="V15" s="180"/>
      <c r="W15" s="180">
        <v>2</v>
      </c>
      <c r="X15" s="180"/>
      <c r="Y15" s="438"/>
      <c r="Z15" s="438"/>
      <c r="AA15" s="180">
        <v>1</v>
      </c>
      <c r="AB15" s="180"/>
      <c r="AC15" s="180"/>
      <c r="AD15" s="180"/>
      <c r="AE15" s="180"/>
      <c r="AF15" s="438"/>
      <c r="AG15" s="438"/>
      <c r="AH15" s="191">
        <f t="shared" si="0"/>
        <v>7</v>
      </c>
    </row>
    <row r="16" spans="1:34" ht="30" customHeight="1">
      <c r="A16" s="185">
        <v>9</v>
      </c>
      <c r="B16" s="322" t="s">
        <v>439</v>
      </c>
      <c r="C16" s="437"/>
      <c r="D16" s="438"/>
      <c r="E16" s="438"/>
      <c r="F16" s="180"/>
      <c r="G16" s="180"/>
      <c r="H16" s="180"/>
      <c r="I16" s="180"/>
      <c r="J16" s="180"/>
      <c r="K16" s="438"/>
      <c r="L16" s="438"/>
      <c r="M16" s="180"/>
      <c r="N16" s="180"/>
      <c r="O16" s="180"/>
      <c r="P16" s="180"/>
      <c r="Q16" s="180"/>
      <c r="R16" s="438"/>
      <c r="S16" s="438"/>
      <c r="T16" s="180"/>
      <c r="U16" s="180"/>
      <c r="V16" s="180"/>
      <c r="W16" s="180"/>
      <c r="X16" s="180"/>
      <c r="Y16" s="438"/>
      <c r="Z16" s="438"/>
      <c r="AA16" s="180"/>
      <c r="AB16" s="180"/>
      <c r="AC16" s="180"/>
      <c r="AD16" s="180"/>
      <c r="AE16" s="180"/>
      <c r="AF16" s="438"/>
      <c r="AG16" s="438"/>
      <c r="AH16" s="191">
        <f t="shared" si="0"/>
        <v>0</v>
      </c>
    </row>
    <row r="17" spans="1:34" ht="30" customHeight="1">
      <c r="A17" s="185">
        <v>10</v>
      </c>
      <c r="B17" s="322" t="s">
        <v>441</v>
      </c>
      <c r="C17" s="437"/>
      <c r="D17" s="438"/>
      <c r="E17" s="438"/>
      <c r="F17" s="180"/>
      <c r="G17" s="180"/>
      <c r="H17" s="180"/>
      <c r="I17" s="180"/>
      <c r="J17" s="180"/>
      <c r="K17" s="438"/>
      <c r="L17" s="438"/>
      <c r="M17" s="180"/>
      <c r="N17" s="180"/>
      <c r="O17" s="180"/>
      <c r="P17" s="180"/>
      <c r="Q17" s="180"/>
      <c r="R17" s="438"/>
      <c r="S17" s="438"/>
      <c r="T17" s="180"/>
      <c r="U17" s="180"/>
      <c r="V17" s="180"/>
      <c r="W17" s="180"/>
      <c r="X17" s="180"/>
      <c r="Y17" s="438"/>
      <c r="Z17" s="438"/>
      <c r="AA17" s="180"/>
      <c r="AB17" s="180"/>
      <c r="AC17" s="180"/>
      <c r="AD17" s="180">
        <v>2</v>
      </c>
      <c r="AE17" s="180"/>
      <c r="AF17" s="438"/>
      <c r="AG17" s="438"/>
      <c r="AH17" s="191">
        <f t="shared" si="0"/>
        <v>2</v>
      </c>
    </row>
    <row r="18" spans="1:34" ht="30" customHeight="1">
      <c r="A18" s="185">
        <v>11</v>
      </c>
      <c r="B18" s="322" t="s">
        <v>440</v>
      </c>
      <c r="C18" s="437"/>
      <c r="D18" s="438"/>
      <c r="E18" s="438"/>
      <c r="F18" s="180"/>
      <c r="G18" s="180"/>
      <c r="H18" s="180"/>
      <c r="I18" s="180"/>
      <c r="J18" s="180"/>
      <c r="K18" s="438"/>
      <c r="L18" s="438"/>
      <c r="M18" s="180"/>
      <c r="N18" s="180"/>
      <c r="O18" s="180"/>
      <c r="P18" s="180"/>
      <c r="Q18" s="180"/>
      <c r="R18" s="438"/>
      <c r="S18" s="438"/>
      <c r="T18" s="180"/>
      <c r="U18" s="180"/>
      <c r="V18" s="180"/>
      <c r="W18" s="180">
        <v>1</v>
      </c>
      <c r="X18" s="180"/>
      <c r="Y18" s="438"/>
      <c r="Z18" s="438"/>
      <c r="AA18" s="180"/>
      <c r="AB18" s="180"/>
      <c r="AC18" s="180"/>
      <c r="AD18" s="180"/>
      <c r="AE18" s="180"/>
      <c r="AF18" s="438"/>
      <c r="AG18" s="438"/>
      <c r="AH18" s="191">
        <f t="shared" si="0"/>
        <v>1</v>
      </c>
    </row>
    <row r="19" spans="1:34" ht="30" customHeight="1" thickBot="1">
      <c r="A19" s="185">
        <v>12</v>
      </c>
      <c r="B19" s="320" t="s">
        <v>373</v>
      </c>
      <c r="C19" s="437"/>
      <c r="D19" s="439"/>
      <c r="E19" s="439"/>
      <c r="F19" s="321"/>
      <c r="G19" s="321"/>
      <c r="H19" s="321"/>
      <c r="I19" s="321">
        <v>1</v>
      </c>
      <c r="J19" s="321"/>
      <c r="K19" s="439"/>
      <c r="L19" s="439"/>
      <c r="M19" s="321"/>
      <c r="N19" s="321"/>
      <c r="O19" s="321"/>
      <c r="P19" s="321">
        <v>1</v>
      </c>
      <c r="Q19" s="321"/>
      <c r="R19" s="439"/>
      <c r="S19" s="439"/>
      <c r="T19" s="321"/>
      <c r="U19" s="321"/>
      <c r="V19" s="321"/>
      <c r="W19" s="321"/>
      <c r="X19" s="321"/>
      <c r="Y19" s="439"/>
      <c r="Z19" s="439"/>
      <c r="AA19" s="321">
        <v>1</v>
      </c>
      <c r="AB19" s="321"/>
      <c r="AC19" s="321"/>
      <c r="AD19" s="321"/>
      <c r="AE19" s="321"/>
      <c r="AF19" s="439"/>
      <c r="AG19" s="437"/>
      <c r="AH19" s="191">
        <f t="shared" si="0"/>
        <v>3</v>
      </c>
    </row>
    <row r="20" spans="1:34" ht="35.1" customHeight="1" thickBot="1">
      <c r="A20" s="526" t="s">
        <v>19</v>
      </c>
      <c r="B20" s="592"/>
      <c r="C20" s="187">
        <f>SUM(C8:C19)</f>
        <v>0</v>
      </c>
      <c r="D20" s="187">
        <f t="shared" ref="D20:AG20" si="1">SUM(D8:D19)</f>
        <v>0</v>
      </c>
      <c r="E20" s="187">
        <f t="shared" si="1"/>
        <v>0</v>
      </c>
      <c r="F20" s="187">
        <f t="shared" si="1"/>
        <v>16</v>
      </c>
      <c r="G20" s="187">
        <f t="shared" si="1"/>
        <v>12</v>
      </c>
      <c r="H20" s="187">
        <f t="shared" si="1"/>
        <v>13</v>
      </c>
      <c r="I20" s="187">
        <f t="shared" si="1"/>
        <v>13</v>
      </c>
      <c r="J20" s="187">
        <f t="shared" si="1"/>
        <v>9</v>
      </c>
      <c r="K20" s="187">
        <f t="shared" si="1"/>
        <v>0</v>
      </c>
      <c r="L20" s="187">
        <f t="shared" si="1"/>
        <v>0</v>
      </c>
      <c r="M20" s="187">
        <f t="shared" si="1"/>
        <v>25</v>
      </c>
      <c r="N20" s="187">
        <f t="shared" si="1"/>
        <v>17</v>
      </c>
      <c r="O20" s="187">
        <f t="shared" si="1"/>
        <v>20</v>
      </c>
      <c r="P20" s="187">
        <f t="shared" si="1"/>
        <v>17</v>
      </c>
      <c r="Q20" s="187">
        <f t="shared" si="1"/>
        <v>7</v>
      </c>
      <c r="R20" s="187">
        <f t="shared" si="1"/>
        <v>0</v>
      </c>
      <c r="S20" s="187">
        <f t="shared" si="1"/>
        <v>0</v>
      </c>
      <c r="T20" s="187">
        <f t="shared" si="1"/>
        <v>21</v>
      </c>
      <c r="U20" s="187">
        <f t="shared" si="1"/>
        <v>10</v>
      </c>
      <c r="V20" s="187">
        <f t="shared" si="1"/>
        <v>9</v>
      </c>
      <c r="W20" s="187">
        <f t="shared" si="1"/>
        <v>16</v>
      </c>
      <c r="X20" s="187">
        <f t="shared" si="1"/>
        <v>7</v>
      </c>
      <c r="Y20" s="187">
        <f t="shared" si="1"/>
        <v>0</v>
      </c>
      <c r="Z20" s="187">
        <f t="shared" si="1"/>
        <v>0</v>
      </c>
      <c r="AA20" s="187">
        <f t="shared" si="1"/>
        <v>11</v>
      </c>
      <c r="AB20" s="187">
        <f t="shared" si="1"/>
        <v>17</v>
      </c>
      <c r="AC20" s="187">
        <f t="shared" si="1"/>
        <v>11</v>
      </c>
      <c r="AD20" s="187">
        <f t="shared" si="1"/>
        <v>6</v>
      </c>
      <c r="AE20" s="187">
        <f t="shared" si="1"/>
        <v>12</v>
      </c>
      <c r="AF20" s="187">
        <f t="shared" si="1"/>
        <v>0</v>
      </c>
      <c r="AG20" s="187">
        <f t="shared" si="1"/>
        <v>0</v>
      </c>
      <c r="AH20" s="190">
        <f>SUM(AH8:AH19)</f>
        <v>269</v>
      </c>
    </row>
    <row r="21" spans="1:34" ht="20.100000000000001" customHeight="1">
      <c r="A21" s="409"/>
      <c r="B21" s="409"/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  <c r="AG21" s="410"/>
      <c r="AH21" s="409"/>
    </row>
    <row r="22" spans="1:34" ht="20.100000000000001" customHeight="1">
      <c r="A22" t="s">
        <v>302</v>
      </c>
      <c r="V22" s="530" t="s">
        <v>404</v>
      </c>
      <c r="W22" s="531"/>
      <c r="X22" s="531"/>
      <c r="Y22" s="531"/>
      <c r="Z22" s="531"/>
      <c r="AA22" s="531"/>
      <c r="AB22" s="531"/>
      <c r="AC22" s="531"/>
      <c r="AD22" s="531"/>
    </row>
    <row r="23" spans="1:34" ht="20.100000000000001" customHeight="1">
      <c r="V23" s="532" t="s">
        <v>319</v>
      </c>
      <c r="W23" s="533"/>
      <c r="X23" s="533"/>
      <c r="Y23" s="533"/>
      <c r="Z23" s="533"/>
      <c r="AA23" s="533"/>
      <c r="AB23" s="533"/>
      <c r="AC23" s="533"/>
      <c r="AD23" s="533"/>
    </row>
    <row r="24" spans="1:34" ht="20.100000000000001" customHeight="1"/>
    <row r="25" spans="1:34" ht="20.100000000000001" customHeight="1"/>
    <row r="26" spans="1:34" ht="20.100000000000001" customHeight="1">
      <c r="V26" s="534" t="s">
        <v>341</v>
      </c>
      <c r="W26" s="534"/>
      <c r="X26" s="534"/>
      <c r="Y26" s="534"/>
      <c r="Z26" s="534"/>
      <c r="AA26" s="534"/>
      <c r="AB26" s="534"/>
      <c r="AC26" s="534"/>
      <c r="AD26" s="534"/>
    </row>
    <row r="27" spans="1:34" ht="20.100000000000001" customHeight="1">
      <c r="V27" s="535" t="s">
        <v>321</v>
      </c>
      <c r="W27" s="535"/>
      <c r="X27" s="535"/>
      <c r="Y27" s="535"/>
      <c r="Z27" s="535"/>
      <c r="AA27" s="535"/>
      <c r="AB27" s="535"/>
      <c r="AC27" s="535"/>
      <c r="AD27" s="535"/>
    </row>
    <row r="28" spans="1:34" ht="20.100000000000001" customHeight="1">
      <c r="V28" s="317"/>
      <c r="W28" s="317"/>
      <c r="X28" s="317"/>
      <c r="Y28" s="317"/>
      <c r="Z28" s="317"/>
      <c r="AA28" s="317"/>
      <c r="AB28" s="317"/>
      <c r="AC28" s="317"/>
      <c r="AD28" s="317"/>
    </row>
    <row r="29" spans="1:34" ht="20.100000000000001" customHeight="1">
      <c r="V29" s="340"/>
      <c r="W29" s="340"/>
      <c r="X29" s="340"/>
      <c r="Y29" s="340"/>
      <c r="Z29" s="340"/>
      <c r="AA29" s="340"/>
      <c r="AB29" s="340"/>
      <c r="AC29" s="340"/>
      <c r="AD29" s="340"/>
    </row>
    <row r="30" spans="1:34" ht="20.100000000000001" customHeight="1">
      <c r="A30" s="607" t="s">
        <v>338</v>
      </c>
      <c r="B30" s="607"/>
      <c r="C30" s="607"/>
      <c r="D30" s="607"/>
      <c r="E30" s="607"/>
      <c r="F30" s="607"/>
      <c r="G30" s="607"/>
      <c r="H30" s="607"/>
      <c r="I30" s="607"/>
      <c r="J30" s="607"/>
      <c r="K30" s="607"/>
      <c r="L30" s="607"/>
      <c r="M30" s="607"/>
      <c r="N30" s="607"/>
      <c r="O30" s="607"/>
      <c r="P30" s="607"/>
      <c r="Q30" s="607"/>
      <c r="R30" s="607"/>
      <c r="S30" s="607"/>
      <c r="T30" s="607"/>
      <c r="U30" s="607"/>
      <c r="V30" s="607"/>
      <c r="W30" s="607"/>
      <c r="X30" s="607"/>
      <c r="Y30" s="607"/>
      <c r="Z30" s="607"/>
      <c r="AA30" s="607"/>
      <c r="AB30" s="607"/>
      <c r="AC30" s="607"/>
      <c r="AD30" s="607"/>
      <c r="AE30" s="607"/>
      <c r="AF30" s="607"/>
      <c r="AG30" s="607"/>
      <c r="AH30" s="607"/>
    </row>
    <row r="31" spans="1:34" ht="20.100000000000001" customHeight="1">
      <c r="A31" s="602" t="s">
        <v>339</v>
      </c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  <c r="AA31" s="602"/>
      <c r="AB31" s="602"/>
      <c r="AC31" s="602"/>
      <c r="AD31" s="602"/>
      <c r="AE31" s="602"/>
      <c r="AF31" s="602"/>
      <c r="AG31" s="602"/>
      <c r="AH31" s="602"/>
    </row>
    <row r="32" spans="1:34" ht="20.100000000000001" customHeight="1">
      <c r="A32" s="346"/>
      <c r="B32" s="346"/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46"/>
      <c r="AH32" s="346"/>
    </row>
    <row r="33" spans="1:34" ht="20.100000000000001" customHeight="1">
      <c r="A33" s="347"/>
      <c r="B33" s="404" t="s">
        <v>376</v>
      </c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7"/>
      <c r="AB33" s="347"/>
      <c r="AC33" s="347"/>
      <c r="AD33" s="347"/>
      <c r="AE33" s="405" t="s">
        <v>374</v>
      </c>
      <c r="AF33" s="21"/>
      <c r="AG33" s="347"/>
      <c r="AH33" s="347"/>
    </row>
    <row r="34" spans="1:34" ht="20.100000000000001" customHeight="1">
      <c r="A34" s="346">
        <v>2</v>
      </c>
      <c r="B34" s="406" t="s">
        <v>405</v>
      </c>
      <c r="C34" s="40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47"/>
      <c r="AA34" s="347"/>
      <c r="AB34" s="347"/>
      <c r="AC34" s="347"/>
      <c r="AD34" s="347"/>
      <c r="AE34" s="347"/>
      <c r="AF34" s="347"/>
      <c r="AG34" s="347"/>
      <c r="AH34" s="347"/>
    </row>
    <row r="35" spans="1:34" ht="20.100000000000001" customHeight="1" thickBot="1">
      <c r="A35" s="587" t="s">
        <v>14</v>
      </c>
      <c r="B35" s="587" t="s">
        <v>320</v>
      </c>
      <c r="C35" s="590" t="s">
        <v>184</v>
      </c>
      <c r="D35" s="590"/>
      <c r="E35" s="590"/>
      <c r="F35" s="590"/>
      <c r="G35" s="590"/>
      <c r="H35" s="590"/>
      <c r="I35" s="590"/>
      <c r="J35" s="590"/>
      <c r="K35" s="590"/>
      <c r="L35" s="590"/>
      <c r="M35" s="590"/>
      <c r="N35" s="590"/>
      <c r="O35" s="590"/>
      <c r="P35" s="590"/>
      <c r="Q35" s="590"/>
      <c r="R35" s="590"/>
      <c r="S35" s="590"/>
      <c r="T35" s="590"/>
      <c r="U35" s="590"/>
      <c r="V35" s="590"/>
      <c r="W35" s="590"/>
      <c r="X35" s="590"/>
      <c r="Y35" s="590"/>
      <c r="Z35" s="590"/>
      <c r="AA35" s="590"/>
      <c r="AB35" s="590"/>
      <c r="AC35" s="590"/>
      <c r="AD35" s="590"/>
      <c r="AE35" s="590"/>
      <c r="AF35" s="590"/>
      <c r="AG35" s="590"/>
      <c r="AH35" s="591"/>
    </row>
    <row r="36" spans="1:34" ht="20.100000000000001" customHeight="1">
      <c r="A36" s="588"/>
      <c r="B36" s="588"/>
      <c r="C36" s="192">
        <v>1</v>
      </c>
      <c r="D36" s="192">
        <v>2</v>
      </c>
      <c r="E36" s="192">
        <v>3</v>
      </c>
      <c r="F36" s="192">
        <v>4</v>
      </c>
      <c r="G36" s="192">
        <v>5</v>
      </c>
      <c r="H36" s="192">
        <v>6</v>
      </c>
      <c r="I36" s="192">
        <v>7</v>
      </c>
      <c r="J36" s="192">
        <v>8</v>
      </c>
      <c r="K36" s="192">
        <v>9</v>
      </c>
      <c r="L36" s="192">
        <v>10</v>
      </c>
      <c r="M36" s="192">
        <v>11</v>
      </c>
      <c r="N36" s="192">
        <v>12</v>
      </c>
      <c r="O36" s="192">
        <v>13</v>
      </c>
      <c r="P36" s="192">
        <v>14</v>
      </c>
      <c r="Q36" s="192">
        <v>15</v>
      </c>
      <c r="R36" s="192">
        <v>16</v>
      </c>
      <c r="S36" s="192">
        <v>17</v>
      </c>
      <c r="T36" s="192">
        <v>18</v>
      </c>
      <c r="U36" s="192">
        <v>19</v>
      </c>
      <c r="V36" s="192">
        <v>20</v>
      </c>
      <c r="W36" s="192">
        <v>21</v>
      </c>
      <c r="X36" s="192">
        <v>22</v>
      </c>
      <c r="Y36" s="192">
        <v>23</v>
      </c>
      <c r="Z36" s="192">
        <v>24</v>
      </c>
      <c r="AA36" s="192">
        <v>25</v>
      </c>
      <c r="AB36" s="192">
        <v>26</v>
      </c>
      <c r="AC36" s="192">
        <v>27</v>
      </c>
      <c r="AD36" s="192">
        <v>28</v>
      </c>
      <c r="AE36" s="192">
        <v>29</v>
      </c>
      <c r="AF36" s="192">
        <v>30</v>
      </c>
      <c r="AG36" s="199">
        <v>31</v>
      </c>
      <c r="AH36" s="189" t="s">
        <v>299</v>
      </c>
    </row>
    <row r="37" spans="1:34" ht="30" customHeight="1">
      <c r="A37" s="175">
        <v>1</v>
      </c>
      <c r="B37" s="319" t="s">
        <v>384</v>
      </c>
      <c r="C37" s="181">
        <v>24</v>
      </c>
      <c r="D37" s="181">
        <v>9</v>
      </c>
      <c r="E37" s="181">
        <v>1</v>
      </c>
      <c r="F37" s="181">
        <v>7</v>
      </c>
      <c r="G37" s="181">
        <v>6</v>
      </c>
      <c r="H37" s="437"/>
      <c r="I37" s="437"/>
      <c r="J37" s="181">
        <v>17</v>
      </c>
      <c r="K37" s="181">
        <v>5</v>
      </c>
      <c r="L37" s="181">
        <v>11</v>
      </c>
      <c r="M37" s="181">
        <v>19</v>
      </c>
      <c r="N37" s="437"/>
      <c r="O37" s="437"/>
      <c r="P37" s="437"/>
      <c r="Q37" s="181">
        <v>8</v>
      </c>
      <c r="R37" s="181">
        <v>27</v>
      </c>
      <c r="S37" s="181">
        <v>6</v>
      </c>
      <c r="T37" s="181">
        <v>5</v>
      </c>
      <c r="U37" s="181">
        <v>3</v>
      </c>
      <c r="V37" s="437"/>
      <c r="W37" s="437"/>
      <c r="X37" s="181">
        <v>25</v>
      </c>
      <c r="Y37" s="181">
        <v>23</v>
      </c>
      <c r="Z37" s="181">
        <v>4</v>
      </c>
      <c r="AA37" s="181">
        <v>14</v>
      </c>
      <c r="AB37" s="181">
        <v>10</v>
      </c>
      <c r="AC37" s="437"/>
      <c r="AD37" s="437"/>
      <c r="AE37" s="437"/>
      <c r="AF37" s="437"/>
      <c r="AG37" s="440"/>
      <c r="AH37" s="191">
        <f>SUM(C37:AG37)</f>
        <v>224</v>
      </c>
    </row>
    <row r="38" spans="1:34" ht="30" customHeight="1">
      <c r="A38" s="185">
        <v>2</v>
      </c>
      <c r="B38" s="322" t="s">
        <v>383</v>
      </c>
      <c r="C38" s="181">
        <v>1</v>
      </c>
      <c r="D38" s="180"/>
      <c r="E38" s="180"/>
      <c r="F38" s="180"/>
      <c r="G38" s="180">
        <v>1</v>
      </c>
      <c r="H38" s="438"/>
      <c r="I38" s="438"/>
      <c r="J38" s="180">
        <v>1</v>
      </c>
      <c r="K38" s="180"/>
      <c r="L38" s="180">
        <v>1</v>
      </c>
      <c r="M38" s="180"/>
      <c r="N38" s="438"/>
      <c r="O38" s="438"/>
      <c r="P38" s="438"/>
      <c r="Q38" s="180">
        <v>2</v>
      </c>
      <c r="R38" s="180">
        <v>1</v>
      </c>
      <c r="S38" s="180"/>
      <c r="T38" s="180"/>
      <c r="U38" s="180"/>
      <c r="V38" s="438"/>
      <c r="W38" s="438"/>
      <c r="X38" s="180"/>
      <c r="Y38" s="180">
        <v>4</v>
      </c>
      <c r="Z38" s="180"/>
      <c r="AA38" s="180">
        <v>1</v>
      </c>
      <c r="AB38" s="180"/>
      <c r="AC38" s="438"/>
      <c r="AD38" s="438"/>
      <c r="AE38" s="438"/>
      <c r="AF38" s="438"/>
      <c r="AG38" s="440"/>
      <c r="AH38" s="191">
        <f t="shared" ref="AH38:AH48" si="2">SUM(C38:AG38)</f>
        <v>12</v>
      </c>
    </row>
    <row r="39" spans="1:34" ht="30" customHeight="1">
      <c r="A39" s="185">
        <v>3</v>
      </c>
      <c r="B39" s="322" t="s">
        <v>382</v>
      </c>
      <c r="C39" s="181">
        <v>2</v>
      </c>
      <c r="D39" s="180">
        <v>3</v>
      </c>
      <c r="E39" s="180"/>
      <c r="F39" s="180">
        <v>3</v>
      </c>
      <c r="G39" s="180">
        <v>5</v>
      </c>
      <c r="H39" s="438"/>
      <c r="I39" s="438"/>
      <c r="J39" s="180">
        <v>7</v>
      </c>
      <c r="K39" s="180">
        <v>1</v>
      </c>
      <c r="L39" s="180">
        <v>3</v>
      </c>
      <c r="M39" s="180">
        <v>3</v>
      </c>
      <c r="N39" s="438"/>
      <c r="O39" s="438"/>
      <c r="P39" s="438"/>
      <c r="Q39" s="180">
        <v>1</v>
      </c>
      <c r="R39" s="180">
        <v>9</v>
      </c>
      <c r="S39" s="180">
        <v>4</v>
      </c>
      <c r="T39" s="180">
        <v>2</v>
      </c>
      <c r="U39" s="180">
        <v>2</v>
      </c>
      <c r="V39" s="438"/>
      <c r="W39" s="438"/>
      <c r="X39" s="180">
        <v>7</v>
      </c>
      <c r="Y39" s="180">
        <v>5</v>
      </c>
      <c r="Z39" s="180"/>
      <c r="AA39" s="180">
        <v>5</v>
      </c>
      <c r="AB39" s="180">
        <v>3</v>
      </c>
      <c r="AC39" s="438"/>
      <c r="AD39" s="438"/>
      <c r="AE39" s="438"/>
      <c r="AF39" s="438"/>
      <c r="AG39" s="440"/>
      <c r="AH39" s="191">
        <f t="shared" si="2"/>
        <v>65</v>
      </c>
    </row>
    <row r="40" spans="1:34" ht="30" customHeight="1">
      <c r="A40" s="185">
        <v>4</v>
      </c>
      <c r="B40" s="322" t="s">
        <v>365</v>
      </c>
      <c r="C40" s="181"/>
      <c r="D40" s="180">
        <v>4</v>
      </c>
      <c r="E40" s="180"/>
      <c r="F40" s="180"/>
      <c r="G40" s="180"/>
      <c r="H40" s="438"/>
      <c r="I40" s="438"/>
      <c r="J40" s="180"/>
      <c r="K40" s="180">
        <v>1</v>
      </c>
      <c r="L40" s="180">
        <v>2</v>
      </c>
      <c r="M40" s="180"/>
      <c r="N40" s="438"/>
      <c r="O40" s="438"/>
      <c r="P40" s="438"/>
      <c r="Q40" s="180"/>
      <c r="R40" s="180">
        <v>1</v>
      </c>
      <c r="S40" s="180"/>
      <c r="T40" s="180"/>
      <c r="U40" s="180"/>
      <c r="V40" s="438"/>
      <c r="W40" s="438"/>
      <c r="X40" s="180"/>
      <c r="Y40" s="180"/>
      <c r="Z40" s="180"/>
      <c r="AA40" s="180">
        <v>2</v>
      </c>
      <c r="AB40" s="180"/>
      <c r="AC40" s="438"/>
      <c r="AD40" s="438"/>
      <c r="AE40" s="438"/>
      <c r="AF40" s="438"/>
      <c r="AG40" s="440"/>
      <c r="AH40" s="191">
        <f t="shared" si="2"/>
        <v>10</v>
      </c>
    </row>
    <row r="41" spans="1:34" ht="30" customHeight="1">
      <c r="A41" s="185">
        <v>5</v>
      </c>
      <c r="B41" s="322" t="s">
        <v>438</v>
      </c>
      <c r="C41" s="181"/>
      <c r="D41" s="180"/>
      <c r="E41" s="180"/>
      <c r="F41" s="180"/>
      <c r="G41" s="180"/>
      <c r="H41" s="438"/>
      <c r="I41" s="438"/>
      <c r="J41" s="180"/>
      <c r="K41" s="180"/>
      <c r="L41" s="180">
        <v>1</v>
      </c>
      <c r="M41" s="180"/>
      <c r="N41" s="438"/>
      <c r="O41" s="438"/>
      <c r="P41" s="438"/>
      <c r="Q41" s="180">
        <v>1</v>
      </c>
      <c r="R41" s="180"/>
      <c r="S41" s="180"/>
      <c r="T41" s="180"/>
      <c r="U41" s="180">
        <v>3</v>
      </c>
      <c r="V41" s="438"/>
      <c r="W41" s="438"/>
      <c r="X41" s="180">
        <v>3</v>
      </c>
      <c r="Y41" s="180">
        <v>1</v>
      </c>
      <c r="Z41" s="180"/>
      <c r="AA41" s="180"/>
      <c r="AB41" s="180"/>
      <c r="AC41" s="438"/>
      <c r="AD41" s="438"/>
      <c r="AE41" s="438"/>
      <c r="AF41" s="438"/>
      <c r="AG41" s="438"/>
      <c r="AH41" s="191">
        <f t="shared" si="2"/>
        <v>9</v>
      </c>
    </row>
    <row r="42" spans="1:34" ht="30" customHeight="1">
      <c r="A42" s="185">
        <v>6</v>
      </c>
      <c r="B42" s="322" t="s">
        <v>367</v>
      </c>
      <c r="C42" s="181"/>
      <c r="D42" s="180"/>
      <c r="E42" s="180"/>
      <c r="F42" s="180"/>
      <c r="G42" s="180"/>
      <c r="H42" s="438"/>
      <c r="I42" s="438"/>
      <c r="J42" s="180"/>
      <c r="K42" s="180">
        <v>2</v>
      </c>
      <c r="L42" s="180"/>
      <c r="M42" s="180"/>
      <c r="N42" s="438"/>
      <c r="O42" s="438"/>
      <c r="P42" s="438"/>
      <c r="Q42" s="180"/>
      <c r="R42" s="180"/>
      <c r="S42" s="180"/>
      <c r="T42" s="180"/>
      <c r="U42" s="180"/>
      <c r="V42" s="438"/>
      <c r="W42" s="438"/>
      <c r="X42" s="180">
        <v>1</v>
      </c>
      <c r="Y42" s="180"/>
      <c r="Z42" s="180"/>
      <c r="AA42" s="180"/>
      <c r="AB42" s="180"/>
      <c r="AC42" s="438"/>
      <c r="AD42" s="438"/>
      <c r="AE42" s="438"/>
      <c r="AF42" s="438"/>
      <c r="AG42" s="438"/>
      <c r="AH42" s="191">
        <f t="shared" si="2"/>
        <v>3</v>
      </c>
    </row>
    <row r="43" spans="1:34" ht="30" customHeight="1">
      <c r="A43" s="185">
        <v>7</v>
      </c>
      <c r="B43" s="322" t="s">
        <v>368</v>
      </c>
      <c r="C43" s="181"/>
      <c r="D43" s="180"/>
      <c r="E43" s="180"/>
      <c r="F43" s="180"/>
      <c r="G43" s="180"/>
      <c r="H43" s="438"/>
      <c r="I43" s="438"/>
      <c r="J43" s="180"/>
      <c r="K43" s="180"/>
      <c r="L43" s="180"/>
      <c r="M43" s="180"/>
      <c r="N43" s="438"/>
      <c r="O43" s="438"/>
      <c r="P43" s="438"/>
      <c r="Q43" s="180"/>
      <c r="R43" s="180">
        <v>1</v>
      </c>
      <c r="S43" s="180"/>
      <c r="T43" s="180"/>
      <c r="U43" s="180"/>
      <c r="V43" s="438"/>
      <c r="W43" s="438"/>
      <c r="X43" s="180"/>
      <c r="Y43" s="180"/>
      <c r="Z43" s="180"/>
      <c r="AA43" s="180"/>
      <c r="AB43" s="180"/>
      <c r="AC43" s="438"/>
      <c r="AD43" s="438"/>
      <c r="AE43" s="438"/>
      <c r="AF43" s="438"/>
      <c r="AG43" s="438"/>
      <c r="AH43" s="191">
        <f t="shared" si="2"/>
        <v>1</v>
      </c>
    </row>
    <row r="44" spans="1:34" ht="30" customHeight="1">
      <c r="A44" s="185">
        <v>8</v>
      </c>
      <c r="B44" s="322" t="s">
        <v>370</v>
      </c>
      <c r="C44" s="181"/>
      <c r="D44" s="180"/>
      <c r="E44" s="180"/>
      <c r="F44" s="180"/>
      <c r="G44" s="180"/>
      <c r="H44" s="438"/>
      <c r="I44" s="438"/>
      <c r="J44" s="180"/>
      <c r="K44" s="180"/>
      <c r="L44" s="180"/>
      <c r="M44" s="180"/>
      <c r="N44" s="438"/>
      <c r="O44" s="438"/>
      <c r="P44" s="438"/>
      <c r="Q44" s="180"/>
      <c r="R44" s="180">
        <v>2</v>
      </c>
      <c r="S44" s="180"/>
      <c r="T44" s="180"/>
      <c r="U44" s="180"/>
      <c r="V44" s="438"/>
      <c r="W44" s="438"/>
      <c r="X44" s="180">
        <v>1</v>
      </c>
      <c r="Y44" s="180"/>
      <c r="Z44" s="180"/>
      <c r="AA44" s="180"/>
      <c r="AB44" s="180"/>
      <c r="AC44" s="438"/>
      <c r="AD44" s="438"/>
      <c r="AE44" s="438"/>
      <c r="AF44" s="438"/>
      <c r="AG44" s="438"/>
      <c r="AH44" s="191">
        <f t="shared" si="2"/>
        <v>3</v>
      </c>
    </row>
    <row r="45" spans="1:34" ht="30" customHeight="1">
      <c r="A45" s="185">
        <v>9</v>
      </c>
      <c r="B45" s="322" t="s">
        <v>439</v>
      </c>
      <c r="C45" s="181"/>
      <c r="D45" s="180"/>
      <c r="E45" s="180"/>
      <c r="F45" s="180"/>
      <c r="G45" s="180"/>
      <c r="H45" s="438"/>
      <c r="I45" s="438"/>
      <c r="J45" s="180"/>
      <c r="K45" s="180"/>
      <c r="L45" s="180"/>
      <c r="M45" s="180"/>
      <c r="N45" s="438"/>
      <c r="O45" s="438"/>
      <c r="P45" s="438"/>
      <c r="Q45" s="180"/>
      <c r="R45" s="180"/>
      <c r="S45" s="180"/>
      <c r="T45" s="180"/>
      <c r="U45" s="180"/>
      <c r="V45" s="438"/>
      <c r="W45" s="438"/>
      <c r="X45" s="180"/>
      <c r="Y45" s="180"/>
      <c r="Z45" s="180"/>
      <c r="AA45" s="180"/>
      <c r="AB45" s="180"/>
      <c r="AC45" s="438"/>
      <c r="AD45" s="438"/>
      <c r="AE45" s="438"/>
      <c r="AF45" s="438"/>
      <c r="AG45" s="438"/>
      <c r="AH45" s="191">
        <f t="shared" si="2"/>
        <v>0</v>
      </c>
    </row>
    <row r="46" spans="1:34" ht="30" customHeight="1">
      <c r="A46" s="185">
        <v>10</v>
      </c>
      <c r="B46" s="322" t="s">
        <v>441</v>
      </c>
      <c r="C46" s="181"/>
      <c r="D46" s="180"/>
      <c r="E46" s="180">
        <v>1</v>
      </c>
      <c r="F46" s="180"/>
      <c r="G46" s="180"/>
      <c r="H46" s="438"/>
      <c r="I46" s="438"/>
      <c r="J46" s="180"/>
      <c r="K46" s="180"/>
      <c r="L46" s="180"/>
      <c r="M46" s="180"/>
      <c r="N46" s="438"/>
      <c r="O46" s="438"/>
      <c r="P46" s="438"/>
      <c r="Q46" s="180"/>
      <c r="R46" s="180">
        <v>2</v>
      </c>
      <c r="S46" s="180"/>
      <c r="T46" s="180"/>
      <c r="U46" s="180"/>
      <c r="V46" s="438"/>
      <c r="W46" s="438"/>
      <c r="X46" s="180"/>
      <c r="Y46" s="180"/>
      <c r="Z46" s="180"/>
      <c r="AA46" s="180"/>
      <c r="AB46" s="180"/>
      <c r="AC46" s="438"/>
      <c r="AD46" s="438"/>
      <c r="AE46" s="438"/>
      <c r="AF46" s="438"/>
      <c r="AG46" s="438"/>
      <c r="AH46" s="191">
        <f t="shared" si="2"/>
        <v>3</v>
      </c>
    </row>
    <row r="47" spans="1:34" ht="30" customHeight="1">
      <c r="A47" s="185">
        <v>11</v>
      </c>
      <c r="B47" s="322" t="s">
        <v>440</v>
      </c>
      <c r="C47" s="181"/>
      <c r="D47" s="180"/>
      <c r="E47" s="180"/>
      <c r="F47" s="180"/>
      <c r="G47" s="180"/>
      <c r="H47" s="438"/>
      <c r="I47" s="438"/>
      <c r="J47" s="180"/>
      <c r="K47" s="180"/>
      <c r="L47" s="180"/>
      <c r="M47" s="180"/>
      <c r="N47" s="438"/>
      <c r="O47" s="438"/>
      <c r="P47" s="438"/>
      <c r="Q47" s="180"/>
      <c r="R47" s="180"/>
      <c r="S47" s="180"/>
      <c r="T47" s="180">
        <v>1</v>
      </c>
      <c r="U47" s="180"/>
      <c r="V47" s="438"/>
      <c r="W47" s="438"/>
      <c r="X47" s="180"/>
      <c r="Y47" s="180"/>
      <c r="Z47" s="180">
        <v>1</v>
      </c>
      <c r="AA47" s="180">
        <v>1</v>
      </c>
      <c r="AB47" s="180"/>
      <c r="AC47" s="438"/>
      <c r="AD47" s="438"/>
      <c r="AE47" s="438"/>
      <c r="AF47" s="438"/>
      <c r="AG47" s="438"/>
      <c r="AH47" s="191">
        <f t="shared" si="2"/>
        <v>3</v>
      </c>
    </row>
    <row r="48" spans="1:34" ht="30" customHeight="1" thickBot="1">
      <c r="A48" s="185">
        <v>12</v>
      </c>
      <c r="B48" s="320" t="s">
        <v>373</v>
      </c>
      <c r="C48" s="181">
        <v>2</v>
      </c>
      <c r="D48" s="321"/>
      <c r="E48" s="321"/>
      <c r="F48" s="321"/>
      <c r="G48" s="321"/>
      <c r="H48" s="439"/>
      <c r="I48" s="439"/>
      <c r="J48" s="321"/>
      <c r="K48" s="321">
        <v>1</v>
      </c>
      <c r="L48" s="321"/>
      <c r="M48" s="321">
        <v>1</v>
      </c>
      <c r="N48" s="439"/>
      <c r="O48" s="439"/>
      <c r="P48" s="439"/>
      <c r="Q48" s="321"/>
      <c r="R48" s="321"/>
      <c r="S48" s="321"/>
      <c r="T48" s="321"/>
      <c r="U48" s="321"/>
      <c r="V48" s="439"/>
      <c r="W48" s="439"/>
      <c r="X48" s="321"/>
      <c r="Y48" s="321"/>
      <c r="Z48" s="321"/>
      <c r="AA48" s="321"/>
      <c r="AB48" s="321"/>
      <c r="AC48" s="439"/>
      <c r="AD48" s="439"/>
      <c r="AE48" s="439"/>
      <c r="AF48" s="439"/>
      <c r="AG48" s="437"/>
      <c r="AH48" s="191">
        <f t="shared" si="2"/>
        <v>4</v>
      </c>
    </row>
    <row r="49" spans="1:34" ht="35.1" customHeight="1" thickBot="1">
      <c r="A49" s="526" t="s">
        <v>19</v>
      </c>
      <c r="B49" s="592"/>
      <c r="C49" s="187">
        <f>SUM(C37:C48)</f>
        <v>29</v>
      </c>
      <c r="D49" s="187">
        <f t="shared" ref="D49" si="3">SUM(D37:D48)</f>
        <v>16</v>
      </c>
      <c r="E49" s="187">
        <f t="shared" ref="E49" si="4">SUM(E37:E48)</f>
        <v>2</v>
      </c>
      <c r="F49" s="187">
        <f t="shared" ref="F49" si="5">SUM(F37:F48)</f>
        <v>10</v>
      </c>
      <c r="G49" s="187">
        <f t="shared" ref="G49" si="6">SUM(G37:G48)</f>
        <v>12</v>
      </c>
      <c r="H49" s="187">
        <f t="shared" ref="H49" si="7">SUM(H37:H48)</f>
        <v>0</v>
      </c>
      <c r="I49" s="187">
        <f t="shared" ref="I49" si="8">SUM(I37:I48)</f>
        <v>0</v>
      </c>
      <c r="J49" s="187">
        <f t="shared" ref="J49" si="9">SUM(J37:J48)</f>
        <v>25</v>
      </c>
      <c r="K49" s="187">
        <f t="shared" ref="K49" si="10">SUM(K37:K48)</f>
        <v>10</v>
      </c>
      <c r="L49" s="187">
        <f t="shared" ref="L49" si="11">SUM(L37:L48)</f>
        <v>18</v>
      </c>
      <c r="M49" s="187">
        <f t="shared" ref="M49" si="12">SUM(M37:M48)</f>
        <v>23</v>
      </c>
      <c r="N49" s="187">
        <f t="shared" ref="N49" si="13">SUM(N37:N48)</f>
        <v>0</v>
      </c>
      <c r="O49" s="187">
        <f t="shared" ref="O49" si="14">SUM(O37:O48)</f>
        <v>0</v>
      </c>
      <c r="P49" s="187">
        <f t="shared" ref="P49" si="15">SUM(P37:P48)</f>
        <v>0</v>
      </c>
      <c r="Q49" s="187">
        <f t="shared" ref="Q49" si="16">SUM(Q37:Q48)</f>
        <v>12</v>
      </c>
      <c r="R49" s="187">
        <f t="shared" ref="R49" si="17">SUM(R37:R48)</f>
        <v>43</v>
      </c>
      <c r="S49" s="187">
        <f t="shared" ref="S49" si="18">SUM(S37:S48)</f>
        <v>10</v>
      </c>
      <c r="T49" s="187">
        <f t="shared" ref="T49" si="19">SUM(T37:T48)</f>
        <v>8</v>
      </c>
      <c r="U49" s="187">
        <f t="shared" ref="U49" si="20">SUM(U37:U48)</f>
        <v>8</v>
      </c>
      <c r="V49" s="187">
        <f t="shared" ref="V49" si="21">SUM(V37:V48)</f>
        <v>0</v>
      </c>
      <c r="W49" s="187">
        <f t="shared" ref="W49" si="22">SUM(W37:W48)</f>
        <v>0</v>
      </c>
      <c r="X49" s="187">
        <f t="shared" ref="X49" si="23">SUM(X37:X48)</f>
        <v>37</v>
      </c>
      <c r="Y49" s="187">
        <f t="shared" ref="Y49" si="24">SUM(Y37:Y48)</f>
        <v>33</v>
      </c>
      <c r="Z49" s="187">
        <f t="shared" ref="Z49" si="25">SUM(Z37:Z48)</f>
        <v>5</v>
      </c>
      <c r="AA49" s="187">
        <f t="shared" ref="AA49" si="26">SUM(AA37:AA48)</f>
        <v>23</v>
      </c>
      <c r="AB49" s="187">
        <f t="shared" ref="AB49" si="27">SUM(AB37:AB48)</f>
        <v>13</v>
      </c>
      <c r="AC49" s="187">
        <f t="shared" ref="AC49" si="28">SUM(AC37:AC48)</f>
        <v>0</v>
      </c>
      <c r="AD49" s="187">
        <f t="shared" ref="AD49" si="29">SUM(AD37:AD48)</f>
        <v>0</v>
      </c>
      <c r="AE49" s="187">
        <f t="shared" ref="AE49" si="30">SUM(AE37:AE48)</f>
        <v>0</v>
      </c>
      <c r="AF49" s="187">
        <f t="shared" ref="AF49" si="31">SUM(AF37:AF48)</f>
        <v>0</v>
      </c>
      <c r="AG49" s="187">
        <f t="shared" ref="AG49" si="32">SUM(AG37:AG48)</f>
        <v>0</v>
      </c>
      <c r="AH49" s="190">
        <f>SUM(AH37:AH48)</f>
        <v>337</v>
      </c>
    </row>
    <row r="50" spans="1:34" ht="20.100000000000001" customHeight="1">
      <c r="A50" s="409"/>
      <c r="B50" s="409"/>
      <c r="C50" s="410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  <c r="W50" s="410"/>
      <c r="X50" s="410"/>
      <c r="Y50" s="410"/>
      <c r="Z50" s="410"/>
      <c r="AA50" s="410"/>
      <c r="AB50" s="410"/>
      <c r="AC50" s="410"/>
      <c r="AD50" s="410"/>
      <c r="AE50" s="410"/>
      <c r="AF50" s="410"/>
      <c r="AG50" s="410"/>
      <c r="AH50" s="409"/>
    </row>
    <row r="51" spans="1:34" ht="20.100000000000001" customHeight="1">
      <c r="A51" s="17"/>
      <c r="B51" s="169"/>
      <c r="C51" s="16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530" t="s">
        <v>406</v>
      </c>
      <c r="W51" s="531"/>
      <c r="X51" s="531"/>
      <c r="Y51" s="531"/>
      <c r="Z51" s="531"/>
      <c r="AA51" s="531"/>
      <c r="AB51" s="531"/>
      <c r="AC51" s="531"/>
      <c r="AD51" s="531"/>
      <c r="AE51" s="17"/>
      <c r="AF51" s="17"/>
      <c r="AG51" s="17"/>
      <c r="AH51" s="17"/>
    </row>
    <row r="52" spans="1:34" ht="20.100000000000001" customHeight="1">
      <c r="A52" s="17"/>
      <c r="B52" s="169"/>
      <c r="C52" s="16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532" t="s">
        <v>319</v>
      </c>
      <c r="W52" s="533"/>
      <c r="X52" s="533"/>
      <c r="Y52" s="533"/>
      <c r="Z52" s="533"/>
      <c r="AA52" s="533"/>
      <c r="AB52" s="533"/>
      <c r="AC52" s="533"/>
      <c r="AD52" s="533"/>
      <c r="AE52" s="17"/>
      <c r="AF52" s="17"/>
      <c r="AG52" s="17"/>
      <c r="AH52" s="17"/>
    </row>
    <row r="53" spans="1:34" ht="20.100000000000001" customHeight="1">
      <c r="A53" s="17"/>
      <c r="B53" s="169"/>
      <c r="C53" s="16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AE53" s="17"/>
      <c r="AF53" s="17"/>
      <c r="AG53" s="17"/>
      <c r="AH53" s="17"/>
    </row>
    <row r="54" spans="1:34" ht="20.100000000000001" customHeight="1">
      <c r="A54" s="17"/>
      <c r="B54" s="169"/>
      <c r="C54" s="16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AE54" s="17"/>
      <c r="AF54" s="17"/>
      <c r="AG54" s="17"/>
      <c r="AH54" s="17"/>
    </row>
    <row r="55" spans="1:34" ht="20.100000000000001" customHeight="1">
      <c r="A55" s="17"/>
      <c r="B55" s="169"/>
      <c r="C55" s="16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534" t="s">
        <v>341</v>
      </c>
      <c r="W55" s="534"/>
      <c r="X55" s="534"/>
      <c r="Y55" s="534"/>
      <c r="Z55" s="534"/>
      <c r="AA55" s="534"/>
      <c r="AB55" s="534"/>
      <c r="AC55" s="534"/>
      <c r="AD55" s="534"/>
      <c r="AE55" s="17"/>
      <c r="AF55" s="17"/>
      <c r="AG55" s="17"/>
      <c r="AH55" s="17"/>
    </row>
    <row r="56" spans="1:34" ht="20.100000000000001" customHeight="1">
      <c r="A56" s="17"/>
      <c r="B56" s="169"/>
      <c r="C56" s="16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535" t="s">
        <v>321</v>
      </c>
      <c r="W56" s="535"/>
      <c r="X56" s="535"/>
      <c r="Y56" s="535"/>
      <c r="Z56" s="535"/>
      <c r="AA56" s="535"/>
      <c r="AB56" s="535"/>
      <c r="AC56" s="535"/>
      <c r="AD56" s="535"/>
      <c r="AE56" s="17"/>
      <c r="AF56" s="17"/>
      <c r="AG56" s="17"/>
      <c r="AH56" s="17"/>
    </row>
    <row r="57" spans="1:34" ht="20.100000000000001" customHeight="1">
      <c r="A57" s="17"/>
      <c r="B57" s="169"/>
      <c r="C57" s="16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4"/>
      <c r="W57" s="14"/>
      <c r="X57" s="14"/>
      <c r="Y57" s="14"/>
      <c r="Z57" s="14"/>
      <c r="AA57" s="14"/>
      <c r="AB57" s="14"/>
      <c r="AC57" s="14"/>
      <c r="AD57" s="14"/>
      <c r="AE57" s="17"/>
      <c r="AF57" s="17"/>
      <c r="AG57" s="17"/>
      <c r="AH57" s="17"/>
    </row>
    <row r="58" spans="1:34" ht="20.100000000000001" customHeight="1">
      <c r="A58" s="17"/>
      <c r="B58" s="339"/>
      <c r="C58" s="16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338"/>
      <c r="W58" s="338"/>
      <c r="X58" s="338"/>
      <c r="Y58" s="338"/>
      <c r="Z58" s="338"/>
      <c r="AA58" s="338"/>
      <c r="AB58" s="338"/>
      <c r="AC58" s="338"/>
      <c r="AD58" s="338"/>
      <c r="AE58" s="17"/>
      <c r="AF58" s="17"/>
      <c r="AG58" s="17"/>
      <c r="AH58" s="17"/>
    </row>
    <row r="59" spans="1:34" ht="20.100000000000001" customHeight="1">
      <c r="A59" s="607" t="s">
        <v>338</v>
      </c>
      <c r="B59" s="607"/>
      <c r="C59" s="607"/>
      <c r="D59" s="607"/>
      <c r="E59" s="607"/>
      <c r="F59" s="607"/>
      <c r="G59" s="607"/>
      <c r="H59" s="607"/>
      <c r="I59" s="607"/>
      <c r="J59" s="607"/>
      <c r="K59" s="607"/>
      <c r="L59" s="607"/>
      <c r="M59" s="607"/>
      <c r="N59" s="607"/>
      <c r="O59" s="607"/>
      <c r="P59" s="607"/>
      <c r="Q59" s="607"/>
      <c r="R59" s="607"/>
      <c r="S59" s="607"/>
      <c r="T59" s="607"/>
      <c r="U59" s="607"/>
      <c r="V59" s="607"/>
      <c r="W59" s="607"/>
      <c r="X59" s="607"/>
      <c r="Y59" s="607"/>
      <c r="Z59" s="607"/>
      <c r="AA59" s="607"/>
      <c r="AB59" s="607"/>
      <c r="AC59" s="607"/>
      <c r="AD59" s="607"/>
      <c r="AE59" s="607"/>
      <c r="AF59" s="607"/>
      <c r="AG59" s="607"/>
      <c r="AH59" s="607"/>
    </row>
    <row r="60" spans="1:34" ht="20.100000000000001" customHeight="1">
      <c r="A60" s="602" t="s">
        <v>339</v>
      </c>
      <c r="B60" s="602"/>
      <c r="C60" s="602"/>
      <c r="D60" s="602"/>
      <c r="E60" s="602"/>
      <c r="F60" s="602"/>
      <c r="G60" s="602"/>
      <c r="H60" s="602"/>
      <c r="I60" s="602"/>
      <c r="J60" s="602"/>
      <c r="K60" s="602"/>
      <c r="L60" s="602"/>
      <c r="M60" s="602"/>
      <c r="N60" s="602"/>
      <c r="O60" s="602"/>
      <c r="P60" s="602"/>
      <c r="Q60" s="602"/>
      <c r="R60" s="602"/>
      <c r="S60" s="602"/>
      <c r="T60" s="602"/>
      <c r="U60" s="602"/>
      <c r="V60" s="602"/>
      <c r="W60" s="602"/>
      <c r="X60" s="602"/>
      <c r="Y60" s="602"/>
      <c r="Z60" s="602"/>
      <c r="AA60" s="602"/>
      <c r="AB60" s="602"/>
      <c r="AC60" s="602"/>
      <c r="AD60" s="602"/>
      <c r="AE60" s="602"/>
      <c r="AF60" s="602"/>
      <c r="AG60" s="602"/>
      <c r="AH60" s="602"/>
    </row>
    <row r="61" spans="1:34" ht="20.100000000000001" customHeight="1">
      <c r="A61" s="346"/>
      <c r="B61" s="346"/>
      <c r="C61" s="346"/>
      <c r="D61" s="346"/>
      <c r="E61" s="346"/>
      <c r="F61" s="346"/>
      <c r="G61" s="346"/>
      <c r="H61" s="346"/>
      <c r="I61" s="346"/>
      <c r="J61" s="346"/>
      <c r="K61" s="346"/>
      <c r="L61" s="346"/>
      <c r="M61" s="346"/>
      <c r="N61" s="346"/>
      <c r="O61" s="346"/>
      <c r="P61" s="346"/>
      <c r="Q61" s="346"/>
      <c r="R61" s="346"/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  <c r="AD61" s="346"/>
      <c r="AE61" s="346"/>
      <c r="AF61" s="346"/>
      <c r="AG61" s="346"/>
      <c r="AH61" s="346"/>
    </row>
    <row r="62" spans="1:34" ht="20.100000000000001" customHeight="1">
      <c r="A62" s="347"/>
      <c r="B62" s="404" t="s">
        <v>376</v>
      </c>
      <c r="C62" s="347"/>
      <c r="D62" s="347"/>
      <c r="E62" s="347"/>
      <c r="F62" s="347"/>
      <c r="G62" s="347"/>
      <c r="H62" s="347"/>
      <c r="I62" s="347"/>
      <c r="J62" s="347"/>
      <c r="K62" s="347"/>
      <c r="L62" s="347"/>
      <c r="M62" s="347"/>
      <c r="N62" s="347"/>
      <c r="O62" s="347"/>
      <c r="P62" s="347"/>
      <c r="Q62" s="347"/>
      <c r="R62" s="347"/>
      <c r="S62" s="347"/>
      <c r="T62" s="347"/>
      <c r="U62" s="347"/>
      <c r="V62" s="347"/>
      <c r="W62" s="347"/>
      <c r="X62" s="347"/>
      <c r="Y62" s="347"/>
      <c r="Z62" s="347"/>
      <c r="AA62" s="347"/>
      <c r="AB62" s="347"/>
      <c r="AC62" s="347"/>
      <c r="AD62" s="347"/>
      <c r="AE62" s="405" t="s">
        <v>374</v>
      </c>
      <c r="AF62" s="21"/>
      <c r="AG62" s="347"/>
      <c r="AH62" s="347"/>
    </row>
    <row r="63" spans="1:34" ht="20.100000000000001" customHeight="1">
      <c r="A63" s="346">
        <v>3</v>
      </c>
      <c r="B63" s="613" t="s">
        <v>407</v>
      </c>
      <c r="C63" s="613"/>
      <c r="D63" s="613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  <c r="Z63" s="347"/>
      <c r="AA63" s="347"/>
      <c r="AB63" s="347"/>
      <c r="AC63" s="347"/>
      <c r="AD63" s="347"/>
      <c r="AE63" s="347"/>
      <c r="AF63" s="347"/>
      <c r="AG63" s="347"/>
      <c r="AH63" s="347"/>
    </row>
    <row r="64" spans="1:34" ht="20.100000000000001" customHeight="1">
      <c r="A64" s="587" t="s">
        <v>14</v>
      </c>
      <c r="B64" s="587" t="s">
        <v>320</v>
      </c>
      <c r="C64" s="590" t="s">
        <v>184</v>
      </c>
      <c r="D64" s="590"/>
      <c r="E64" s="590"/>
      <c r="F64" s="590"/>
      <c r="G64" s="590"/>
      <c r="H64" s="590"/>
      <c r="I64" s="590"/>
      <c r="J64" s="590"/>
      <c r="K64" s="590"/>
      <c r="L64" s="590"/>
      <c r="M64" s="590"/>
      <c r="N64" s="590"/>
      <c r="O64" s="590"/>
      <c r="P64" s="590"/>
      <c r="Q64" s="590"/>
      <c r="R64" s="590"/>
      <c r="S64" s="590"/>
      <c r="T64" s="590"/>
      <c r="U64" s="590"/>
      <c r="V64" s="590"/>
      <c r="W64" s="590"/>
      <c r="X64" s="590"/>
      <c r="Y64" s="590"/>
      <c r="Z64" s="590"/>
      <c r="AA64" s="590"/>
      <c r="AB64" s="590"/>
      <c r="AC64" s="590"/>
      <c r="AD64" s="590"/>
      <c r="AE64" s="590"/>
      <c r="AF64" s="590"/>
      <c r="AG64" s="590"/>
      <c r="AH64" s="615"/>
    </row>
    <row r="65" spans="1:34" ht="20.100000000000001" customHeight="1">
      <c r="A65" s="588"/>
      <c r="B65" s="588"/>
      <c r="C65" s="192">
        <v>1</v>
      </c>
      <c r="D65" s="192">
        <v>2</v>
      </c>
      <c r="E65" s="192">
        <v>3</v>
      </c>
      <c r="F65" s="192">
        <v>4</v>
      </c>
      <c r="G65" s="192">
        <v>5</v>
      </c>
      <c r="H65" s="192">
        <v>6</v>
      </c>
      <c r="I65" s="192">
        <v>7</v>
      </c>
      <c r="J65" s="192">
        <v>8</v>
      </c>
      <c r="K65" s="192">
        <v>9</v>
      </c>
      <c r="L65" s="192">
        <v>10</v>
      </c>
      <c r="M65" s="192">
        <v>11</v>
      </c>
      <c r="N65" s="192">
        <v>12</v>
      </c>
      <c r="O65" s="192">
        <v>13</v>
      </c>
      <c r="P65" s="192">
        <v>14</v>
      </c>
      <c r="Q65" s="192">
        <v>15</v>
      </c>
      <c r="R65" s="192">
        <v>16</v>
      </c>
      <c r="S65" s="192">
        <v>17</v>
      </c>
      <c r="T65" s="192">
        <v>18</v>
      </c>
      <c r="U65" s="192">
        <v>19</v>
      </c>
      <c r="V65" s="192">
        <v>20</v>
      </c>
      <c r="W65" s="192">
        <v>21</v>
      </c>
      <c r="X65" s="192">
        <v>22</v>
      </c>
      <c r="Y65" s="192">
        <v>23</v>
      </c>
      <c r="Z65" s="192">
        <v>24</v>
      </c>
      <c r="AA65" s="192">
        <v>25</v>
      </c>
      <c r="AB65" s="192">
        <v>26</v>
      </c>
      <c r="AC65" s="192">
        <v>27</v>
      </c>
      <c r="AD65" s="192">
        <v>28</v>
      </c>
      <c r="AE65" s="192">
        <v>29</v>
      </c>
      <c r="AF65" s="192">
        <v>30</v>
      </c>
      <c r="AG65" s="192">
        <v>31</v>
      </c>
      <c r="AH65" s="178" t="s">
        <v>299</v>
      </c>
    </row>
    <row r="66" spans="1:34" ht="30" customHeight="1">
      <c r="A66" s="175">
        <v>1</v>
      </c>
      <c r="B66" s="319" t="s">
        <v>384</v>
      </c>
      <c r="C66" s="181">
        <v>21</v>
      </c>
      <c r="D66" s="181">
        <v>14</v>
      </c>
      <c r="E66" s="181">
        <v>4</v>
      </c>
      <c r="F66" s="181">
        <v>15</v>
      </c>
      <c r="G66" s="181">
        <v>5</v>
      </c>
      <c r="H66" s="437"/>
      <c r="I66" s="437"/>
      <c r="J66" s="181">
        <v>10</v>
      </c>
      <c r="K66" s="181">
        <v>7</v>
      </c>
      <c r="L66" s="181">
        <v>11</v>
      </c>
      <c r="M66" s="437"/>
      <c r="N66" s="181">
        <v>9</v>
      </c>
      <c r="O66" s="437"/>
      <c r="P66" s="437"/>
      <c r="Q66" s="181">
        <v>17</v>
      </c>
      <c r="R66" s="181">
        <v>10</v>
      </c>
      <c r="S66" s="181">
        <v>18</v>
      </c>
      <c r="T66" s="181">
        <v>10</v>
      </c>
      <c r="U66" s="181">
        <v>16</v>
      </c>
      <c r="V66" s="437"/>
      <c r="W66" s="437"/>
      <c r="X66" s="181">
        <v>16</v>
      </c>
      <c r="Y66" s="181">
        <v>9</v>
      </c>
      <c r="Z66" s="181">
        <v>18</v>
      </c>
      <c r="AA66" s="181">
        <v>21</v>
      </c>
      <c r="AB66" s="181">
        <v>11</v>
      </c>
      <c r="AC66" s="437"/>
      <c r="AD66" s="437"/>
      <c r="AE66" s="181">
        <v>12</v>
      </c>
      <c r="AF66" s="181">
        <v>9</v>
      </c>
      <c r="AG66" s="318">
        <v>8</v>
      </c>
      <c r="AH66" s="191">
        <f>SUM(C66:AG66)</f>
        <v>271</v>
      </c>
    </row>
    <row r="67" spans="1:34" ht="30" customHeight="1">
      <c r="A67" s="185">
        <v>2</v>
      </c>
      <c r="B67" s="322" t="s">
        <v>383</v>
      </c>
      <c r="C67" s="181"/>
      <c r="D67" s="180"/>
      <c r="E67" s="180"/>
      <c r="F67" s="180">
        <v>1</v>
      </c>
      <c r="G67" s="180"/>
      <c r="H67" s="438"/>
      <c r="I67" s="438"/>
      <c r="J67" s="180">
        <v>1</v>
      </c>
      <c r="K67" s="180"/>
      <c r="L67" s="180"/>
      <c r="M67" s="438"/>
      <c r="N67" s="180"/>
      <c r="O67" s="438"/>
      <c r="P67" s="438"/>
      <c r="Q67" s="180"/>
      <c r="R67" s="180"/>
      <c r="S67" s="180">
        <v>3</v>
      </c>
      <c r="T67" s="180">
        <v>2</v>
      </c>
      <c r="U67" s="180"/>
      <c r="V67" s="438"/>
      <c r="W67" s="438"/>
      <c r="X67" s="180">
        <v>1</v>
      </c>
      <c r="Y67" s="180"/>
      <c r="Z67" s="180">
        <v>1</v>
      </c>
      <c r="AA67" s="180">
        <v>2</v>
      </c>
      <c r="AB67" s="180">
        <v>1</v>
      </c>
      <c r="AC67" s="438"/>
      <c r="AD67" s="438"/>
      <c r="AE67" s="180">
        <v>1</v>
      </c>
      <c r="AF67" s="180"/>
      <c r="AG67" s="318"/>
      <c r="AH67" s="191">
        <f t="shared" ref="AH67:AH77" si="33">SUM(C67:AG67)</f>
        <v>13</v>
      </c>
    </row>
    <row r="68" spans="1:34" ht="30" customHeight="1">
      <c r="A68" s="185">
        <v>3</v>
      </c>
      <c r="B68" s="322" t="s">
        <v>382</v>
      </c>
      <c r="C68" s="181">
        <v>4</v>
      </c>
      <c r="D68" s="180">
        <v>3</v>
      </c>
      <c r="E68" s="180">
        <v>4</v>
      </c>
      <c r="F68" s="180">
        <v>2</v>
      </c>
      <c r="G68" s="180">
        <v>4</v>
      </c>
      <c r="H68" s="438"/>
      <c r="I68" s="438"/>
      <c r="J68" s="180">
        <v>5</v>
      </c>
      <c r="K68" s="180"/>
      <c r="L68" s="180">
        <v>6</v>
      </c>
      <c r="M68" s="438"/>
      <c r="N68" s="180">
        <v>5</v>
      </c>
      <c r="O68" s="438"/>
      <c r="P68" s="438"/>
      <c r="Q68" s="180">
        <v>4</v>
      </c>
      <c r="R68" s="180">
        <v>2</v>
      </c>
      <c r="S68" s="180">
        <v>9</v>
      </c>
      <c r="T68" s="180">
        <v>3</v>
      </c>
      <c r="U68" s="180">
        <v>2</v>
      </c>
      <c r="V68" s="438"/>
      <c r="W68" s="438"/>
      <c r="X68" s="180">
        <v>8</v>
      </c>
      <c r="Y68" s="180">
        <v>3</v>
      </c>
      <c r="Z68" s="180">
        <v>3</v>
      </c>
      <c r="AA68" s="180">
        <v>9</v>
      </c>
      <c r="AB68" s="180">
        <v>2</v>
      </c>
      <c r="AC68" s="438"/>
      <c r="AD68" s="438"/>
      <c r="AE68" s="180">
        <v>10</v>
      </c>
      <c r="AF68" s="180">
        <v>2</v>
      </c>
      <c r="AG68" s="318">
        <v>4</v>
      </c>
      <c r="AH68" s="191">
        <f t="shared" si="33"/>
        <v>94</v>
      </c>
    </row>
    <row r="69" spans="1:34" ht="30" customHeight="1">
      <c r="A69" s="185">
        <v>4</v>
      </c>
      <c r="B69" s="322" t="s">
        <v>365</v>
      </c>
      <c r="C69" s="181"/>
      <c r="D69" s="180"/>
      <c r="E69" s="180"/>
      <c r="F69" s="180">
        <v>6</v>
      </c>
      <c r="G69" s="180"/>
      <c r="H69" s="438"/>
      <c r="I69" s="438"/>
      <c r="J69" s="180"/>
      <c r="K69" s="180"/>
      <c r="L69" s="180"/>
      <c r="M69" s="438"/>
      <c r="N69" s="180"/>
      <c r="O69" s="438"/>
      <c r="P69" s="438"/>
      <c r="Q69" s="180"/>
      <c r="R69" s="180"/>
      <c r="S69" s="180"/>
      <c r="T69" s="180"/>
      <c r="U69" s="180"/>
      <c r="V69" s="438"/>
      <c r="W69" s="438"/>
      <c r="X69" s="180"/>
      <c r="Y69" s="180"/>
      <c r="Z69" s="180"/>
      <c r="AA69" s="180"/>
      <c r="AB69" s="180"/>
      <c r="AC69" s="438"/>
      <c r="AD69" s="438"/>
      <c r="AE69" s="180"/>
      <c r="AF69" s="180"/>
      <c r="AG69" s="318">
        <v>1</v>
      </c>
      <c r="AH69" s="191">
        <f t="shared" si="33"/>
        <v>7</v>
      </c>
    </row>
    <row r="70" spans="1:34" ht="30" customHeight="1">
      <c r="A70" s="185">
        <v>5</v>
      </c>
      <c r="B70" s="322" t="s">
        <v>438</v>
      </c>
      <c r="C70" s="181">
        <v>2</v>
      </c>
      <c r="D70" s="180">
        <v>2</v>
      </c>
      <c r="E70" s="180"/>
      <c r="F70" s="180"/>
      <c r="G70" s="180"/>
      <c r="H70" s="438"/>
      <c r="I70" s="438"/>
      <c r="J70" s="180">
        <v>1</v>
      </c>
      <c r="K70" s="180"/>
      <c r="L70" s="180"/>
      <c r="M70" s="438"/>
      <c r="N70" s="180"/>
      <c r="O70" s="438"/>
      <c r="P70" s="438"/>
      <c r="Q70" s="180"/>
      <c r="R70" s="180"/>
      <c r="S70" s="180"/>
      <c r="T70" s="180"/>
      <c r="U70" s="180"/>
      <c r="V70" s="438"/>
      <c r="W70" s="438"/>
      <c r="X70" s="180"/>
      <c r="Y70" s="180"/>
      <c r="Z70" s="180"/>
      <c r="AA70" s="180"/>
      <c r="AB70" s="180"/>
      <c r="AC70" s="438"/>
      <c r="AD70" s="438"/>
      <c r="AE70" s="180"/>
      <c r="AF70" s="180"/>
      <c r="AG70" s="180"/>
      <c r="AH70" s="191">
        <f t="shared" si="33"/>
        <v>5</v>
      </c>
    </row>
    <row r="71" spans="1:34" ht="30" customHeight="1">
      <c r="A71" s="185">
        <v>6</v>
      </c>
      <c r="B71" s="322" t="s">
        <v>367</v>
      </c>
      <c r="C71" s="181"/>
      <c r="D71" s="180"/>
      <c r="E71" s="180"/>
      <c r="F71" s="180"/>
      <c r="G71" s="180"/>
      <c r="H71" s="438"/>
      <c r="I71" s="438"/>
      <c r="J71" s="180"/>
      <c r="K71" s="180"/>
      <c r="L71" s="180"/>
      <c r="M71" s="438"/>
      <c r="N71" s="180"/>
      <c r="O71" s="438"/>
      <c r="P71" s="438"/>
      <c r="Q71" s="180"/>
      <c r="R71" s="180"/>
      <c r="S71" s="180"/>
      <c r="T71" s="180"/>
      <c r="U71" s="180"/>
      <c r="V71" s="438"/>
      <c r="W71" s="438"/>
      <c r="X71" s="180"/>
      <c r="Y71" s="180"/>
      <c r="Z71" s="180"/>
      <c r="AA71" s="180"/>
      <c r="AB71" s="180"/>
      <c r="AC71" s="438"/>
      <c r="AD71" s="438"/>
      <c r="AE71" s="180"/>
      <c r="AF71" s="180"/>
      <c r="AG71" s="180"/>
      <c r="AH71" s="191">
        <f t="shared" si="33"/>
        <v>0</v>
      </c>
    </row>
    <row r="72" spans="1:34" ht="30" customHeight="1">
      <c r="A72" s="185">
        <v>7</v>
      </c>
      <c r="B72" s="322" t="s">
        <v>368</v>
      </c>
      <c r="C72" s="181"/>
      <c r="D72" s="180"/>
      <c r="E72" s="180"/>
      <c r="F72" s="180"/>
      <c r="G72" s="180"/>
      <c r="H72" s="438"/>
      <c r="I72" s="438"/>
      <c r="J72" s="180"/>
      <c r="K72" s="180"/>
      <c r="L72" s="180"/>
      <c r="M72" s="438"/>
      <c r="N72" s="180"/>
      <c r="O72" s="438"/>
      <c r="P72" s="438"/>
      <c r="Q72" s="180"/>
      <c r="R72" s="180"/>
      <c r="S72" s="180"/>
      <c r="T72" s="180"/>
      <c r="U72" s="180"/>
      <c r="V72" s="438"/>
      <c r="W72" s="438"/>
      <c r="X72" s="180"/>
      <c r="Y72" s="180"/>
      <c r="Z72" s="180"/>
      <c r="AA72" s="180"/>
      <c r="AB72" s="180"/>
      <c r="AC72" s="438"/>
      <c r="AD72" s="438"/>
      <c r="AE72" s="180"/>
      <c r="AF72" s="180"/>
      <c r="AG72" s="180"/>
      <c r="AH72" s="191">
        <f t="shared" si="33"/>
        <v>0</v>
      </c>
    </row>
    <row r="73" spans="1:34" ht="30" customHeight="1">
      <c r="A73" s="185">
        <v>8</v>
      </c>
      <c r="B73" s="322" t="s">
        <v>370</v>
      </c>
      <c r="C73" s="181">
        <v>1</v>
      </c>
      <c r="D73" s="180"/>
      <c r="E73" s="180"/>
      <c r="F73" s="180">
        <v>1</v>
      </c>
      <c r="G73" s="180"/>
      <c r="H73" s="438"/>
      <c r="I73" s="438"/>
      <c r="J73" s="180"/>
      <c r="K73" s="180"/>
      <c r="L73" s="180"/>
      <c r="M73" s="438"/>
      <c r="N73" s="180"/>
      <c r="O73" s="438"/>
      <c r="P73" s="438"/>
      <c r="Q73" s="180"/>
      <c r="R73" s="180"/>
      <c r="S73" s="180"/>
      <c r="T73" s="180"/>
      <c r="U73" s="180"/>
      <c r="V73" s="438"/>
      <c r="W73" s="438"/>
      <c r="X73" s="180"/>
      <c r="Y73" s="180"/>
      <c r="Z73" s="180"/>
      <c r="AA73" s="180"/>
      <c r="AB73" s="180"/>
      <c r="AC73" s="438"/>
      <c r="AD73" s="438"/>
      <c r="AE73" s="180"/>
      <c r="AF73" s="180"/>
      <c r="AG73" s="180">
        <v>1</v>
      </c>
      <c r="AH73" s="191">
        <f t="shared" si="33"/>
        <v>3</v>
      </c>
    </row>
    <row r="74" spans="1:34" ht="30" customHeight="1">
      <c r="A74" s="185">
        <v>9</v>
      </c>
      <c r="B74" s="322" t="s">
        <v>439</v>
      </c>
      <c r="C74" s="181"/>
      <c r="D74" s="180"/>
      <c r="E74" s="180"/>
      <c r="F74" s="180"/>
      <c r="G74" s="180"/>
      <c r="H74" s="438"/>
      <c r="I74" s="438"/>
      <c r="J74" s="180"/>
      <c r="K74" s="180"/>
      <c r="L74" s="180"/>
      <c r="M74" s="438"/>
      <c r="N74" s="180"/>
      <c r="O74" s="438"/>
      <c r="P74" s="438"/>
      <c r="Q74" s="180"/>
      <c r="R74" s="180"/>
      <c r="S74" s="180"/>
      <c r="T74" s="180">
        <v>1</v>
      </c>
      <c r="U74" s="180"/>
      <c r="V74" s="438"/>
      <c r="W74" s="438"/>
      <c r="X74" s="180"/>
      <c r="Y74" s="180"/>
      <c r="Z74" s="180"/>
      <c r="AA74" s="180"/>
      <c r="AB74" s="180"/>
      <c r="AC74" s="438"/>
      <c r="AD74" s="438"/>
      <c r="AE74" s="180"/>
      <c r="AF74" s="180"/>
      <c r="AG74" s="180"/>
      <c r="AH74" s="191">
        <f t="shared" si="33"/>
        <v>1</v>
      </c>
    </row>
    <row r="75" spans="1:34" ht="30" customHeight="1">
      <c r="A75" s="185">
        <v>10</v>
      </c>
      <c r="B75" s="322" t="s">
        <v>441</v>
      </c>
      <c r="C75" s="181"/>
      <c r="D75" s="180"/>
      <c r="E75" s="180"/>
      <c r="F75" s="180"/>
      <c r="G75" s="180"/>
      <c r="H75" s="438"/>
      <c r="I75" s="438"/>
      <c r="J75" s="180">
        <v>1</v>
      </c>
      <c r="K75" s="180"/>
      <c r="L75" s="180"/>
      <c r="M75" s="438"/>
      <c r="N75" s="180"/>
      <c r="O75" s="438"/>
      <c r="P75" s="438"/>
      <c r="Q75" s="180"/>
      <c r="R75" s="180"/>
      <c r="S75" s="180"/>
      <c r="T75" s="180"/>
      <c r="U75" s="180"/>
      <c r="V75" s="438"/>
      <c r="W75" s="438"/>
      <c r="X75" s="180"/>
      <c r="Y75" s="180"/>
      <c r="Z75" s="180"/>
      <c r="AA75" s="180">
        <v>1</v>
      </c>
      <c r="AB75" s="180"/>
      <c r="AC75" s="438"/>
      <c r="AD75" s="438"/>
      <c r="AE75" s="180">
        <v>2</v>
      </c>
      <c r="AF75" s="180"/>
      <c r="AG75" s="180"/>
      <c r="AH75" s="191">
        <f t="shared" si="33"/>
        <v>4</v>
      </c>
    </row>
    <row r="76" spans="1:34" ht="30" customHeight="1">
      <c r="A76" s="185">
        <v>11</v>
      </c>
      <c r="B76" s="322" t="s">
        <v>440</v>
      </c>
      <c r="C76" s="181"/>
      <c r="D76" s="180"/>
      <c r="E76" s="180"/>
      <c r="F76" s="180"/>
      <c r="G76" s="180"/>
      <c r="H76" s="438"/>
      <c r="I76" s="438"/>
      <c r="J76" s="180"/>
      <c r="K76" s="180"/>
      <c r="L76" s="180"/>
      <c r="M76" s="438"/>
      <c r="N76" s="180"/>
      <c r="O76" s="438"/>
      <c r="P76" s="438"/>
      <c r="Q76" s="180"/>
      <c r="R76" s="180"/>
      <c r="S76" s="180"/>
      <c r="T76" s="180"/>
      <c r="U76" s="180"/>
      <c r="V76" s="438"/>
      <c r="W76" s="438"/>
      <c r="X76" s="180"/>
      <c r="Y76" s="180"/>
      <c r="Z76" s="180"/>
      <c r="AA76" s="180"/>
      <c r="AB76" s="180"/>
      <c r="AC76" s="438"/>
      <c r="AD76" s="438"/>
      <c r="AE76" s="180"/>
      <c r="AF76" s="180"/>
      <c r="AG76" s="180">
        <v>1</v>
      </c>
      <c r="AH76" s="191">
        <f t="shared" si="33"/>
        <v>1</v>
      </c>
    </row>
    <row r="77" spans="1:34" ht="30" customHeight="1" thickBot="1">
      <c r="A77" s="185">
        <v>12</v>
      </c>
      <c r="B77" s="320" t="s">
        <v>373</v>
      </c>
      <c r="C77" s="181"/>
      <c r="D77" s="321"/>
      <c r="E77" s="321"/>
      <c r="F77" s="321"/>
      <c r="G77" s="321"/>
      <c r="H77" s="439"/>
      <c r="I77" s="439"/>
      <c r="J77" s="321"/>
      <c r="K77" s="321"/>
      <c r="L77" s="321"/>
      <c r="M77" s="439"/>
      <c r="N77" s="321"/>
      <c r="O77" s="439"/>
      <c r="P77" s="439"/>
      <c r="Q77" s="321"/>
      <c r="R77" s="321"/>
      <c r="S77" s="321"/>
      <c r="T77" s="321"/>
      <c r="U77" s="321"/>
      <c r="V77" s="439"/>
      <c r="W77" s="439"/>
      <c r="X77" s="321"/>
      <c r="Y77" s="321"/>
      <c r="Z77" s="321"/>
      <c r="AA77" s="321"/>
      <c r="AB77" s="321"/>
      <c r="AC77" s="439"/>
      <c r="AD77" s="439"/>
      <c r="AE77" s="321"/>
      <c r="AF77" s="321"/>
      <c r="AG77" s="181"/>
      <c r="AH77" s="191">
        <f t="shared" si="33"/>
        <v>0</v>
      </c>
    </row>
    <row r="78" spans="1:34" ht="35.1" customHeight="1" thickBot="1">
      <c r="A78" s="526" t="s">
        <v>19</v>
      </c>
      <c r="B78" s="592"/>
      <c r="C78" s="187">
        <f>SUM(C66:C77)</f>
        <v>28</v>
      </c>
      <c r="D78" s="187">
        <f t="shared" ref="D78" si="34">SUM(D66:D77)</f>
        <v>19</v>
      </c>
      <c r="E78" s="187">
        <f t="shared" ref="E78" si="35">SUM(E66:E77)</f>
        <v>8</v>
      </c>
      <c r="F78" s="187">
        <f t="shared" ref="F78" si="36">SUM(F66:F77)</f>
        <v>25</v>
      </c>
      <c r="G78" s="187">
        <f t="shared" ref="G78" si="37">SUM(G66:G77)</f>
        <v>9</v>
      </c>
      <c r="H78" s="187">
        <f t="shared" ref="H78" si="38">SUM(H66:H77)</f>
        <v>0</v>
      </c>
      <c r="I78" s="187">
        <f t="shared" ref="I78" si="39">SUM(I66:I77)</f>
        <v>0</v>
      </c>
      <c r="J78" s="187">
        <f t="shared" ref="J78" si="40">SUM(J66:J77)</f>
        <v>18</v>
      </c>
      <c r="K78" s="187">
        <f t="shared" ref="K78" si="41">SUM(K66:K77)</f>
        <v>7</v>
      </c>
      <c r="L78" s="187">
        <f t="shared" ref="L78" si="42">SUM(L66:L77)</f>
        <v>17</v>
      </c>
      <c r="M78" s="187">
        <f t="shared" ref="M78" si="43">SUM(M66:M77)</f>
        <v>0</v>
      </c>
      <c r="N78" s="187">
        <f t="shared" ref="N78" si="44">SUM(N66:N77)</f>
        <v>14</v>
      </c>
      <c r="O78" s="187">
        <f t="shared" ref="O78" si="45">SUM(O66:O77)</f>
        <v>0</v>
      </c>
      <c r="P78" s="187">
        <f t="shared" ref="P78" si="46">SUM(P66:P77)</f>
        <v>0</v>
      </c>
      <c r="Q78" s="187">
        <f t="shared" ref="Q78" si="47">SUM(Q66:Q77)</f>
        <v>21</v>
      </c>
      <c r="R78" s="187">
        <f t="shared" ref="R78" si="48">SUM(R66:R77)</f>
        <v>12</v>
      </c>
      <c r="S78" s="187">
        <f t="shared" ref="S78" si="49">SUM(S66:S77)</f>
        <v>30</v>
      </c>
      <c r="T78" s="187">
        <f t="shared" ref="T78" si="50">SUM(T66:T77)</f>
        <v>16</v>
      </c>
      <c r="U78" s="187">
        <f t="shared" ref="U78" si="51">SUM(U66:U77)</f>
        <v>18</v>
      </c>
      <c r="V78" s="187">
        <f t="shared" ref="V78" si="52">SUM(V66:V77)</f>
        <v>0</v>
      </c>
      <c r="W78" s="187">
        <f t="shared" ref="W78" si="53">SUM(W66:W77)</f>
        <v>0</v>
      </c>
      <c r="X78" s="187">
        <f t="shared" ref="X78" si="54">SUM(X66:X77)</f>
        <v>25</v>
      </c>
      <c r="Y78" s="187">
        <f t="shared" ref="Y78" si="55">SUM(Y66:Y77)</f>
        <v>12</v>
      </c>
      <c r="Z78" s="187">
        <f t="shared" ref="Z78" si="56">SUM(Z66:Z77)</f>
        <v>22</v>
      </c>
      <c r="AA78" s="187">
        <f t="shared" ref="AA78" si="57">SUM(AA66:AA77)</f>
        <v>33</v>
      </c>
      <c r="AB78" s="187">
        <f t="shared" ref="AB78" si="58">SUM(AB66:AB77)</f>
        <v>14</v>
      </c>
      <c r="AC78" s="187">
        <f t="shared" ref="AC78" si="59">SUM(AC66:AC77)</f>
        <v>0</v>
      </c>
      <c r="AD78" s="187">
        <f t="shared" ref="AD78" si="60">SUM(AD66:AD77)</f>
        <v>0</v>
      </c>
      <c r="AE78" s="187">
        <f t="shared" ref="AE78" si="61">SUM(AE66:AE77)</f>
        <v>25</v>
      </c>
      <c r="AF78" s="187">
        <f t="shared" ref="AF78" si="62">SUM(AF66:AF77)</f>
        <v>11</v>
      </c>
      <c r="AG78" s="187">
        <f t="shared" ref="AG78" si="63">SUM(AG66:AG77)</f>
        <v>15</v>
      </c>
      <c r="AH78" s="190">
        <f>SUM(AH66:AH77)</f>
        <v>399</v>
      </c>
    </row>
    <row r="79" spans="1:34" ht="20.100000000000001" customHeight="1">
      <c r="A79" s="409"/>
      <c r="B79" s="409"/>
      <c r="C79" s="410"/>
      <c r="D79" s="410"/>
      <c r="E79" s="410"/>
      <c r="F79" s="410"/>
      <c r="G79" s="410"/>
      <c r="H79" s="410"/>
      <c r="I79" s="410"/>
      <c r="J79" s="410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  <c r="W79" s="410"/>
      <c r="X79" s="410"/>
      <c r="Y79" s="410"/>
      <c r="Z79" s="410"/>
      <c r="AA79" s="410"/>
      <c r="AB79" s="410"/>
      <c r="AC79" s="410"/>
      <c r="AD79" s="410"/>
      <c r="AE79" s="410"/>
      <c r="AF79" s="410"/>
      <c r="AG79" s="410"/>
      <c r="AH79" s="409"/>
    </row>
    <row r="80" spans="1:34" ht="20.100000000000001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530" t="s">
        <v>408</v>
      </c>
      <c r="W80" s="531"/>
      <c r="X80" s="531"/>
      <c r="Y80" s="531"/>
      <c r="Z80" s="531"/>
      <c r="AA80" s="531"/>
      <c r="AB80" s="531"/>
      <c r="AC80" s="531"/>
      <c r="AD80" s="531"/>
      <c r="AE80" s="17"/>
      <c r="AF80" s="17"/>
      <c r="AG80" s="17"/>
      <c r="AH80" s="17"/>
    </row>
    <row r="81" spans="1:34" ht="20.100000000000001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532" t="s">
        <v>319</v>
      </c>
      <c r="W81" s="533"/>
      <c r="X81" s="533"/>
      <c r="Y81" s="533"/>
      <c r="Z81" s="533"/>
      <c r="AA81" s="533"/>
      <c r="AB81" s="533"/>
      <c r="AC81" s="533"/>
      <c r="AD81" s="533"/>
      <c r="AE81" s="17"/>
      <c r="AF81" s="17"/>
      <c r="AG81" s="17"/>
      <c r="AH81" s="17"/>
    </row>
    <row r="82" spans="1:34" ht="20.100000000000001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AE82" s="17"/>
      <c r="AF82" s="17"/>
      <c r="AG82" s="17"/>
      <c r="AH82" s="17"/>
    </row>
    <row r="83" spans="1:34" ht="20.100000000000001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AE83" s="17"/>
      <c r="AF83" s="17"/>
      <c r="AG83" s="17"/>
      <c r="AH83" s="17"/>
    </row>
    <row r="84" spans="1:34" ht="20.100000000000001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534" t="s">
        <v>341</v>
      </c>
      <c r="W84" s="534"/>
      <c r="X84" s="534"/>
      <c r="Y84" s="534"/>
      <c r="Z84" s="534"/>
      <c r="AA84" s="534"/>
      <c r="AB84" s="534"/>
      <c r="AC84" s="534"/>
      <c r="AD84" s="534"/>
      <c r="AE84" s="17"/>
      <c r="AF84" s="17"/>
      <c r="AG84" s="17"/>
      <c r="AH84" s="17"/>
    </row>
    <row r="85" spans="1:34" ht="20.100000000000001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535" t="s">
        <v>321</v>
      </c>
      <c r="W85" s="535"/>
      <c r="X85" s="535"/>
      <c r="Y85" s="535"/>
      <c r="Z85" s="535"/>
      <c r="AA85" s="535"/>
      <c r="AB85" s="535"/>
      <c r="AC85" s="535"/>
      <c r="AD85" s="535"/>
      <c r="AE85" s="17"/>
      <c r="AF85" s="17"/>
      <c r="AG85" s="17"/>
      <c r="AH85" s="17"/>
    </row>
    <row r="86" spans="1:34" ht="20.100000000000001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4"/>
      <c r="W86" s="14"/>
      <c r="X86" s="14"/>
      <c r="Y86" s="14"/>
      <c r="Z86" s="14"/>
      <c r="AA86" s="14"/>
      <c r="AB86" s="14"/>
      <c r="AC86" s="14"/>
      <c r="AD86" s="14"/>
      <c r="AE86" s="17"/>
      <c r="AF86" s="17"/>
      <c r="AG86" s="17"/>
      <c r="AH86" s="17"/>
    </row>
    <row r="87" spans="1:34" ht="20.100000000000001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338"/>
      <c r="W87" s="338"/>
      <c r="X87" s="338"/>
      <c r="Y87" s="338"/>
      <c r="Z87" s="338"/>
      <c r="AA87" s="338"/>
      <c r="AB87" s="338"/>
      <c r="AC87" s="338"/>
      <c r="AD87" s="338"/>
      <c r="AE87" s="17"/>
      <c r="AF87" s="17"/>
      <c r="AG87" s="17"/>
      <c r="AH87" s="17"/>
    </row>
    <row r="88" spans="1:34" ht="20.100000000000001" customHeight="1">
      <c r="A88" s="607" t="s">
        <v>338</v>
      </c>
      <c r="B88" s="607"/>
      <c r="C88" s="607"/>
      <c r="D88" s="607"/>
      <c r="E88" s="607"/>
      <c r="F88" s="607"/>
      <c r="G88" s="607"/>
      <c r="H88" s="607"/>
      <c r="I88" s="607"/>
      <c r="J88" s="607"/>
      <c r="K88" s="607"/>
      <c r="L88" s="607"/>
      <c r="M88" s="607"/>
      <c r="N88" s="607"/>
      <c r="O88" s="607"/>
      <c r="P88" s="607"/>
      <c r="Q88" s="607"/>
      <c r="R88" s="607"/>
      <c r="S88" s="607"/>
      <c r="T88" s="607"/>
      <c r="U88" s="607"/>
      <c r="V88" s="607"/>
      <c r="W88" s="607"/>
      <c r="X88" s="607"/>
      <c r="Y88" s="607"/>
      <c r="Z88" s="607"/>
      <c r="AA88" s="607"/>
      <c r="AB88" s="607"/>
      <c r="AC88" s="607"/>
      <c r="AD88" s="607"/>
      <c r="AE88" s="607"/>
      <c r="AF88" s="607"/>
      <c r="AG88" s="607"/>
      <c r="AH88" s="607"/>
    </row>
    <row r="89" spans="1:34" ht="20.100000000000001" customHeight="1">
      <c r="A89" s="602" t="s">
        <v>339</v>
      </c>
      <c r="B89" s="602"/>
      <c r="C89" s="602"/>
      <c r="D89" s="602"/>
      <c r="E89" s="602"/>
      <c r="F89" s="602"/>
      <c r="G89" s="602"/>
      <c r="H89" s="602"/>
      <c r="I89" s="602"/>
      <c r="J89" s="602"/>
      <c r="K89" s="602"/>
      <c r="L89" s="602"/>
      <c r="M89" s="602"/>
      <c r="N89" s="602"/>
      <c r="O89" s="602"/>
      <c r="P89" s="602"/>
      <c r="Q89" s="602"/>
      <c r="R89" s="602"/>
      <c r="S89" s="602"/>
      <c r="T89" s="602"/>
      <c r="U89" s="602"/>
      <c r="V89" s="602"/>
      <c r="W89" s="602"/>
      <c r="X89" s="602"/>
      <c r="Y89" s="602"/>
      <c r="Z89" s="602"/>
      <c r="AA89" s="602"/>
      <c r="AB89" s="602"/>
      <c r="AC89" s="602"/>
      <c r="AD89" s="602"/>
      <c r="AE89" s="602"/>
      <c r="AF89" s="602"/>
      <c r="AG89" s="602"/>
      <c r="AH89" s="602"/>
    </row>
    <row r="90" spans="1:34" ht="20.100000000000001" customHeight="1">
      <c r="A90" s="346"/>
      <c r="B90" s="346"/>
      <c r="C90" s="346"/>
      <c r="D90" s="346"/>
      <c r="E90" s="346"/>
      <c r="F90" s="346"/>
      <c r="G90" s="346"/>
      <c r="H90" s="346"/>
      <c r="I90" s="346"/>
      <c r="J90" s="346"/>
      <c r="K90" s="346"/>
      <c r="L90" s="346"/>
      <c r="M90" s="346"/>
      <c r="N90" s="346"/>
      <c r="O90" s="346"/>
      <c r="P90" s="346"/>
      <c r="Q90" s="346"/>
      <c r="R90" s="346"/>
      <c r="S90" s="346"/>
      <c r="T90" s="346"/>
      <c r="U90" s="346"/>
      <c r="V90" s="346"/>
      <c r="W90" s="346"/>
      <c r="X90" s="346"/>
      <c r="Y90" s="346"/>
      <c r="Z90" s="346"/>
      <c r="AA90" s="346"/>
      <c r="AB90" s="346"/>
      <c r="AC90" s="346"/>
      <c r="AD90" s="346"/>
      <c r="AE90" s="346"/>
      <c r="AF90" s="346"/>
      <c r="AG90" s="346"/>
      <c r="AH90" s="346"/>
    </row>
    <row r="91" spans="1:34" ht="20.100000000000001" customHeight="1">
      <c r="A91" s="347"/>
      <c r="B91" s="404" t="s">
        <v>376</v>
      </c>
      <c r="C91" s="347"/>
      <c r="D91" s="347"/>
      <c r="E91" s="347"/>
      <c r="F91" s="347"/>
      <c r="G91" s="347"/>
      <c r="H91" s="347"/>
      <c r="I91" s="347"/>
      <c r="J91" s="347"/>
      <c r="K91" s="347"/>
      <c r="L91" s="347"/>
      <c r="M91" s="347"/>
      <c r="N91" s="347"/>
      <c r="O91" s="347"/>
      <c r="P91" s="347"/>
      <c r="Q91" s="347"/>
      <c r="R91" s="347"/>
      <c r="S91" s="347"/>
      <c r="T91" s="347"/>
      <c r="U91" s="347"/>
      <c r="V91" s="347"/>
      <c r="W91" s="347"/>
      <c r="X91" s="347"/>
      <c r="Y91" s="347"/>
      <c r="Z91" s="347"/>
      <c r="AA91" s="347"/>
      <c r="AB91" s="347"/>
      <c r="AC91" s="347"/>
      <c r="AD91" s="347"/>
      <c r="AE91" s="405" t="s">
        <v>374</v>
      </c>
      <c r="AF91" s="21"/>
      <c r="AG91" s="347"/>
      <c r="AH91" s="347"/>
    </row>
    <row r="92" spans="1:34" ht="20.100000000000001" customHeight="1">
      <c r="A92" s="346">
        <v>4</v>
      </c>
      <c r="B92" s="613" t="s">
        <v>409</v>
      </c>
      <c r="C92" s="613"/>
      <c r="D92" s="613"/>
      <c r="E92" s="347"/>
      <c r="F92" s="347"/>
      <c r="G92" s="347"/>
      <c r="H92" s="347"/>
      <c r="I92" s="347"/>
      <c r="J92" s="347"/>
      <c r="K92" s="347"/>
      <c r="L92" s="347"/>
      <c r="M92" s="347"/>
      <c r="N92" s="347"/>
      <c r="O92" s="347"/>
      <c r="P92" s="347"/>
      <c r="Q92" s="347"/>
      <c r="R92" s="347"/>
      <c r="S92" s="347"/>
      <c r="T92" s="347"/>
      <c r="U92" s="347"/>
      <c r="V92" s="347"/>
      <c r="W92" s="347"/>
      <c r="X92" s="347"/>
      <c r="Y92" s="347"/>
      <c r="Z92" s="347"/>
      <c r="AA92" s="347"/>
      <c r="AB92" s="347"/>
      <c r="AC92" s="347"/>
      <c r="AD92" s="347"/>
      <c r="AE92" s="347"/>
      <c r="AF92" s="347"/>
      <c r="AG92" s="347"/>
      <c r="AH92" s="347"/>
    </row>
    <row r="93" spans="1:34" ht="20.100000000000001" customHeight="1" thickBot="1">
      <c r="A93" s="587" t="s">
        <v>14</v>
      </c>
      <c r="B93" s="587" t="s">
        <v>320</v>
      </c>
      <c r="C93" s="590" t="s">
        <v>184</v>
      </c>
      <c r="D93" s="590"/>
      <c r="E93" s="590"/>
      <c r="F93" s="590"/>
      <c r="G93" s="590"/>
      <c r="H93" s="590"/>
      <c r="I93" s="590"/>
      <c r="J93" s="590"/>
      <c r="K93" s="590"/>
      <c r="L93" s="590"/>
      <c r="M93" s="590"/>
      <c r="N93" s="590"/>
      <c r="O93" s="590"/>
      <c r="P93" s="590"/>
      <c r="Q93" s="590"/>
      <c r="R93" s="590"/>
      <c r="S93" s="590"/>
      <c r="T93" s="590"/>
      <c r="U93" s="590"/>
      <c r="V93" s="590"/>
      <c r="W93" s="590"/>
      <c r="X93" s="590"/>
      <c r="Y93" s="590"/>
      <c r="Z93" s="590"/>
      <c r="AA93" s="590"/>
      <c r="AB93" s="590"/>
      <c r="AC93" s="590"/>
      <c r="AD93" s="590"/>
      <c r="AE93" s="590"/>
      <c r="AF93" s="590"/>
      <c r="AG93" s="590"/>
      <c r="AH93" s="591"/>
    </row>
    <row r="94" spans="1:34" ht="20.100000000000001" customHeight="1">
      <c r="A94" s="588"/>
      <c r="B94" s="588"/>
      <c r="C94" s="192">
        <v>1</v>
      </c>
      <c r="D94" s="192">
        <v>2</v>
      </c>
      <c r="E94" s="192">
        <v>3</v>
      </c>
      <c r="F94" s="192">
        <v>4</v>
      </c>
      <c r="G94" s="192">
        <v>5</v>
      </c>
      <c r="H94" s="192">
        <v>6</v>
      </c>
      <c r="I94" s="192">
        <v>7</v>
      </c>
      <c r="J94" s="192">
        <v>8</v>
      </c>
      <c r="K94" s="192">
        <v>9</v>
      </c>
      <c r="L94" s="192">
        <v>10</v>
      </c>
      <c r="M94" s="192">
        <v>11</v>
      </c>
      <c r="N94" s="192">
        <v>12</v>
      </c>
      <c r="O94" s="192">
        <v>13</v>
      </c>
      <c r="P94" s="192">
        <v>14</v>
      </c>
      <c r="Q94" s="192">
        <v>15</v>
      </c>
      <c r="R94" s="192">
        <v>16</v>
      </c>
      <c r="S94" s="192">
        <v>17</v>
      </c>
      <c r="T94" s="192">
        <v>18</v>
      </c>
      <c r="U94" s="192">
        <v>19</v>
      </c>
      <c r="V94" s="192">
        <v>20</v>
      </c>
      <c r="W94" s="192">
        <v>21</v>
      </c>
      <c r="X94" s="192">
        <v>22</v>
      </c>
      <c r="Y94" s="192">
        <v>23</v>
      </c>
      <c r="Z94" s="192">
        <v>24</v>
      </c>
      <c r="AA94" s="192">
        <v>25</v>
      </c>
      <c r="AB94" s="192">
        <v>26</v>
      </c>
      <c r="AC94" s="192">
        <v>27</v>
      </c>
      <c r="AD94" s="192">
        <v>28</v>
      </c>
      <c r="AE94" s="192">
        <v>29</v>
      </c>
      <c r="AF94" s="192">
        <v>30</v>
      </c>
      <c r="AG94" s="199">
        <v>31</v>
      </c>
      <c r="AH94" s="189" t="s">
        <v>299</v>
      </c>
    </row>
    <row r="95" spans="1:34" ht="30" customHeight="1">
      <c r="A95" s="175">
        <v>1</v>
      </c>
      <c r="B95" s="319" t="s">
        <v>384</v>
      </c>
      <c r="C95" s="181">
        <v>6</v>
      </c>
      <c r="D95" s="437"/>
      <c r="E95" s="437"/>
      <c r="F95" s="437"/>
      <c r="G95" s="181">
        <v>20</v>
      </c>
      <c r="H95" s="181">
        <v>11</v>
      </c>
      <c r="I95" s="181">
        <v>11</v>
      </c>
      <c r="J95" s="181">
        <v>15</v>
      </c>
      <c r="K95" s="181">
        <v>10</v>
      </c>
      <c r="L95" s="437"/>
      <c r="M95" s="437"/>
      <c r="N95" s="181">
        <v>19</v>
      </c>
      <c r="O95" s="181">
        <v>11</v>
      </c>
      <c r="P95" s="181">
        <v>4</v>
      </c>
      <c r="Q95" s="181">
        <v>14</v>
      </c>
      <c r="R95" s="181">
        <v>9</v>
      </c>
      <c r="S95" s="437"/>
      <c r="T95" s="437"/>
      <c r="U95" s="181">
        <v>10</v>
      </c>
      <c r="V95" s="181">
        <v>14</v>
      </c>
      <c r="W95" s="181">
        <v>6</v>
      </c>
      <c r="X95" s="181">
        <v>12</v>
      </c>
      <c r="Y95" s="181">
        <v>8</v>
      </c>
      <c r="Z95" s="437"/>
      <c r="AA95" s="437"/>
      <c r="AB95" s="181">
        <v>20</v>
      </c>
      <c r="AC95" s="181">
        <v>11</v>
      </c>
      <c r="AD95" s="181">
        <v>12</v>
      </c>
      <c r="AE95" s="181">
        <v>9</v>
      </c>
      <c r="AF95" s="181">
        <v>11</v>
      </c>
      <c r="AG95" s="440"/>
      <c r="AH95" s="191">
        <f>SUM(C95:AG95)</f>
        <v>243</v>
      </c>
    </row>
    <row r="96" spans="1:34" ht="30" customHeight="1">
      <c r="A96" s="185">
        <v>2</v>
      </c>
      <c r="B96" s="322" t="s">
        <v>383</v>
      </c>
      <c r="C96" s="181"/>
      <c r="D96" s="438"/>
      <c r="E96" s="438"/>
      <c r="F96" s="438"/>
      <c r="G96" s="180"/>
      <c r="H96" s="180">
        <v>2</v>
      </c>
      <c r="I96" s="180">
        <v>3</v>
      </c>
      <c r="J96" s="180"/>
      <c r="K96" s="180">
        <v>1</v>
      </c>
      <c r="L96" s="438"/>
      <c r="M96" s="438"/>
      <c r="N96" s="180">
        <v>5</v>
      </c>
      <c r="O96" s="180"/>
      <c r="P96" s="180"/>
      <c r="Q96" s="180"/>
      <c r="R96" s="180"/>
      <c r="S96" s="438"/>
      <c r="T96" s="438"/>
      <c r="U96" s="180">
        <v>1</v>
      </c>
      <c r="V96" s="180"/>
      <c r="W96" s="180"/>
      <c r="X96" s="180"/>
      <c r="Y96" s="180"/>
      <c r="Z96" s="438"/>
      <c r="AA96" s="438"/>
      <c r="AB96" s="180">
        <v>1</v>
      </c>
      <c r="AC96" s="180"/>
      <c r="AD96" s="180">
        <v>1</v>
      </c>
      <c r="AE96" s="180"/>
      <c r="AF96" s="180"/>
      <c r="AG96" s="440"/>
      <c r="AH96" s="191">
        <f t="shared" ref="AH96:AH106" si="64">SUM(C96:AG96)</f>
        <v>14</v>
      </c>
    </row>
    <row r="97" spans="1:34" ht="30" customHeight="1">
      <c r="A97" s="185">
        <v>3</v>
      </c>
      <c r="B97" s="322" t="s">
        <v>382</v>
      </c>
      <c r="C97" s="181">
        <v>1</v>
      </c>
      <c r="D97" s="438"/>
      <c r="E97" s="438"/>
      <c r="F97" s="438"/>
      <c r="G97" s="180">
        <v>8</v>
      </c>
      <c r="H97" s="180">
        <v>3</v>
      </c>
      <c r="I97" s="180">
        <v>11</v>
      </c>
      <c r="J97" s="180"/>
      <c r="K97" s="180">
        <v>2</v>
      </c>
      <c r="L97" s="438"/>
      <c r="M97" s="438"/>
      <c r="N97" s="180">
        <v>9</v>
      </c>
      <c r="O97" s="180">
        <v>1</v>
      </c>
      <c r="P97" s="180">
        <v>3</v>
      </c>
      <c r="Q97" s="180">
        <v>3</v>
      </c>
      <c r="R97" s="180">
        <v>3</v>
      </c>
      <c r="S97" s="438"/>
      <c r="T97" s="438"/>
      <c r="U97" s="180">
        <v>3</v>
      </c>
      <c r="V97" s="180">
        <v>6</v>
      </c>
      <c r="W97" s="180">
        <v>3</v>
      </c>
      <c r="X97" s="180">
        <v>6</v>
      </c>
      <c r="Y97" s="180"/>
      <c r="Z97" s="438"/>
      <c r="AA97" s="438"/>
      <c r="AB97" s="180">
        <v>2</v>
      </c>
      <c r="AC97" s="180">
        <v>3</v>
      </c>
      <c r="AD97" s="180">
        <v>2</v>
      </c>
      <c r="AE97" s="180">
        <v>2</v>
      </c>
      <c r="AF97" s="180">
        <v>3</v>
      </c>
      <c r="AG97" s="440"/>
      <c r="AH97" s="191">
        <f t="shared" si="64"/>
        <v>74</v>
      </c>
    </row>
    <row r="98" spans="1:34" ht="30" customHeight="1">
      <c r="A98" s="185">
        <v>4</v>
      </c>
      <c r="B98" s="322" t="s">
        <v>365</v>
      </c>
      <c r="C98" s="181"/>
      <c r="D98" s="438"/>
      <c r="E98" s="438"/>
      <c r="F98" s="438"/>
      <c r="G98" s="180"/>
      <c r="H98" s="180"/>
      <c r="I98" s="180"/>
      <c r="J98" s="180"/>
      <c r="K98" s="180"/>
      <c r="L98" s="438"/>
      <c r="M98" s="438"/>
      <c r="N98" s="180"/>
      <c r="O98" s="180"/>
      <c r="P98" s="180"/>
      <c r="Q98" s="180"/>
      <c r="R98" s="180"/>
      <c r="S98" s="438"/>
      <c r="T98" s="438"/>
      <c r="U98" s="180"/>
      <c r="V98" s="180"/>
      <c r="W98" s="180"/>
      <c r="X98" s="180"/>
      <c r="Y98" s="180"/>
      <c r="Z98" s="438"/>
      <c r="AA98" s="438"/>
      <c r="AB98" s="180"/>
      <c r="AC98" s="180"/>
      <c r="AD98" s="180">
        <v>1</v>
      </c>
      <c r="AE98" s="180"/>
      <c r="AF98" s="180">
        <v>5</v>
      </c>
      <c r="AG98" s="440"/>
      <c r="AH98" s="191">
        <f t="shared" si="64"/>
        <v>6</v>
      </c>
    </row>
    <row r="99" spans="1:34" ht="30" customHeight="1">
      <c r="A99" s="185">
        <v>5</v>
      </c>
      <c r="B99" s="322" t="s">
        <v>438</v>
      </c>
      <c r="C99" s="181"/>
      <c r="D99" s="438"/>
      <c r="E99" s="438"/>
      <c r="F99" s="438"/>
      <c r="G99" s="180"/>
      <c r="H99" s="180"/>
      <c r="I99" s="180"/>
      <c r="J99" s="180"/>
      <c r="K99" s="180"/>
      <c r="L99" s="438"/>
      <c r="M99" s="438"/>
      <c r="N99" s="180"/>
      <c r="O99" s="180"/>
      <c r="P99" s="180"/>
      <c r="Q99" s="180"/>
      <c r="R99" s="180"/>
      <c r="S99" s="438"/>
      <c r="T99" s="438"/>
      <c r="U99" s="180"/>
      <c r="V99" s="180"/>
      <c r="W99" s="180"/>
      <c r="X99" s="180"/>
      <c r="Y99" s="180"/>
      <c r="Z99" s="438"/>
      <c r="AA99" s="438"/>
      <c r="AB99" s="180"/>
      <c r="AC99" s="180"/>
      <c r="AD99" s="180"/>
      <c r="AE99" s="180"/>
      <c r="AF99" s="180"/>
      <c r="AG99" s="438"/>
      <c r="AH99" s="191">
        <f t="shared" si="64"/>
        <v>0</v>
      </c>
    </row>
    <row r="100" spans="1:34" ht="30" customHeight="1">
      <c r="A100" s="185">
        <v>6</v>
      </c>
      <c r="B100" s="322" t="s">
        <v>367</v>
      </c>
      <c r="C100" s="181"/>
      <c r="D100" s="438"/>
      <c r="E100" s="438"/>
      <c r="F100" s="438"/>
      <c r="G100" s="180"/>
      <c r="H100" s="180"/>
      <c r="I100" s="180"/>
      <c r="J100" s="180"/>
      <c r="K100" s="180"/>
      <c r="L100" s="438"/>
      <c r="M100" s="438"/>
      <c r="N100" s="180"/>
      <c r="O100" s="180"/>
      <c r="P100" s="180"/>
      <c r="Q100" s="180"/>
      <c r="R100" s="180"/>
      <c r="S100" s="438"/>
      <c r="T100" s="438"/>
      <c r="U100" s="180"/>
      <c r="V100" s="180"/>
      <c r="W100" s="180"/>
      <c r="X100" s="180"/>
      <c r="Y100" s="180"/>
      <c r="Z100" s="438"/>
      <c r="AA100" s="438"/>
      <c r="AB100" s="180"/>
      <c r="AC100" s="180"/>
      <c r="AD100" s="180"/>
      <c r="AE100" s="180"/>
      <c r="AF100" s="180"/>
      <c r="AG100" s="438"/>
      <c r="AH100" s="191">
        <f t="shared" si="64"/>
        <v>0</v>
      </c>
    </row>
    <row r="101" spans="1:34" ht="30" customHeight="1">
      <c r="A101" s="185">
        <v>7</v>
      </c>
      <c r="B101" s="322" t="s">
        <v>368</v>
      </c>
      <c r="C101" s="181">
        <v>1</v>
      </c>
      <c r="D101" s="438"/>
      <c r="E101" s="438"/>
      <c r="F101" s="438"/>
      <c r="G101" s="180"/>
      <c r="H101" s="180"/>
      <c r="I101" s="180"/>
      <c r="J101" s="180"/>
      <c r="K101" s="180"/>
      <c r="L101" s="438"/>
      <c r="M101" s="438"/>
      <c r="N101" s="180"/>
      <c r="O101" s="180"/>
      <c r="P101" s="180"/>
      <c r="Q101" s="180"/>
      <c r="R101" s="180"/>
      <c r="S101" s="438"/>
      <c r="T101" s="438"/>
      <c r="U101" s="180"/>
      <c r="V101" s="180"/>
      <c r="W101" s="180"/>
      <c r="X101" s="180"/>
      <c r="Y101" s="180"/>
      <c r="Z101" s="438"/>
      <c r="AA101" s="438"/>
      <c r="AB101" s="180"/>
      <c r="AC101" s="180"/>
      <c r="AD101" s="180">
        <v>1</v>
      </c>
      <c r="AE101" s="180">
        <v>1</v>
      </c>
      <c r="AF101" s="180">
        <v>1</v>
      </c>
      <c r="AG101" s="438"/>
      <c r="AH101" s="191">
        <f t="shared" si="64"/>
        <v>4</v>
      </c>
    </row>
    <row r="102" spans="1:34" ht="30" customHeight="1">
      <c r="A102" s="185">
        <v>8</v>
      </c>
      <c r="B102" s="322" t="s">
        <v>370</v>
      </c>
      <c r="C102" s="181"/>
      <c r="D102" s="438"/>
      <c r="E102" s="438"/>
      <c r="F102" s="438"/>
      <c r="G102" s="180"/>
      <c r="H102" s="180"/>
      <c r="I102" s="180"/>
      <c r="J102" s="180"/>
      <c r="K102" s="180"/>
      <c r="L102" s="438"/>
      <c r="M102" s="438"/>
      <c r="N102" s="180"/>
      <c r="O102" s="180"/>
      <c r="P102" s="180"/>
      <c r="Q102" s="180"/>
      <c r="R102" s="180"/>
      <c r="S102" s="438"/>
      <c r="T102" s="438"/>
      <c r="U102" s="180"/>
      <c r="V102" s="180"/>
      <c r="W102" s="180"/>
      <c r="X102" s="180"/>
      <c r="Y102" s="180"/>
      <c r="Z102" s="438"/>
      <c r="AA102" s="438"/>
      <c r="AB102" s="180"/>
      <c r="AC102" s="180"/>
      <c r="AD102" s="180"/>
      <c r="AE102" s="180"/>
      <c r="AF102" s="180"/>
      <c r="AG102" s="438"/>
      <c r="AH102" s="191">
        <f t="shared" si="64"/>
        <v>0</v>
      </c>
    </row>
    <row r="103" spans="1:34" ht="30" customHeight="1">
      <c r="A103" s="185">
        <v>9</v>
      </c>
      <c r="B103" s="322" t="s">
        <v>439</v>
      </c>
      <c r="C103" s="181"/>
      <c r="D103" s="438"/>
      <c r="E103" s="438"/>
      <c r="F103" s="438"/>
      <c r="G103" s="180"/>
      <c r="H103" s="180"/>
      <c r="I103" s="180"/>
      <c r="J103" s="180"/>
      <c r="K103" s="180"/>
      <c r="L103" s="438"/>
      <c r="M103" s="438"/>
      <c r="N103" s="180"/>
      <c r="O103" s="180"/>
      <c r="P103" s="180"/>
      <c r="Q103" s="180"/>
      <c r="R103" s="180"/>
      <c r="S103" s="438"/>
      <c r="T103" s="438"/>
      <c r="U103" s="180"/>
      <c r="V103" s="180"/>
      <c r="W103" s="180"/>
      <c r="X103" s="180"/>
      <c r="Y103" s="180"/>
      <c r="Z103" s="438"/>
      <c r="AA103" s="438"/>
      <c r="AB103" s="180"/>
      <c r="AC103" s="180"/>
      <c r="AD103" s="180"/>
      <c r="AE103" s="180"/>
      <c r="AF103" s="180"/>
      <c r="AG103" s="438"/>
      <c r="AH103" s="191">
        <f t="shared" si="64"/>
        <v>0</v>
      </c>
    </row>
    <row r="104" spans="1:34" ht="30" customHeight="1">
      <c r="A104" s="185">
        <v>10</v>
      </c>
      <c r="B104" s="322" t="s">
        <v>441</v>
      </c>
      <c r="C104" s="181"/>
      <c r="D104" s="438"/>
      <c r="E104" s="438"/>
      <c r="F104" s="438"/>
      <c r="G104" s="180"/>
      <c r="H104" s="180"/>
      <c r="I104" s="180"/>
      <c r="J104" s="180"/>
      <c r="K104" s="180"/>
      <c r="L104" s="438"/>
      <c r="M104" s="438"/>
      <c r="N104" s="180"/>
      <c r="O104" s="180"/>
      <c r="P104" s="180"/>
      <c r="Q104" s="180"/>
      <c r="R104" s="180"/>
      <c r="S104" s="438"/>
      <c r="T104" s="438"/>
      <c r="U104" s="180"/>
      <c r="V104" s="180"/>
      <c r="W104" s="180"/>
      <c r="X104" s="180"/>
      <c r="Y104" s="180"/>
      <c r="Z104" s="438"/>
      <c r="AA104" s="438"/>
      <c r="AB104" s="180"/>
      <c r="AC104" s="180"/>
      <c r="AD104" s="180"/>
      <c r="AE104" s="180"/>
      <c r="AF104" s="180"/>
      <c r="AG104" s="438"/>
      <c r="AH104" s="191">
        <f t="shared" si="64"/>
        <v>0</v>
      </c>
    </row>
    <row r="105" spans="1:34" ht="30" customHeight="1">
      <c r="A105" s="185">
        <v>11</v>
      </c>
      <c r="B105" s="322" t="s">
        <v>440</v>
      </c>
      <c r="C105" s="181"/>
      <c r="D105" s="438"/>
      <c r="E105" s="438"/>
      <c r="F105" s="438"/>
      <c r="G105" s="180"/>
      <c r="H105" s="180"/>
      <c r="I105" s="180"/>
      <c r="J105" s="180"/>
      <c r="K105" s="180"/>
      <c r="L105" s="438"/>
      <c r="M105" s="438"/>
      <c r="N105" s="180"/>
      <c r="O105" s="180"/>
      <c r="P105" s="180"/>
      <c r="Q105" s="180"/>
      <c r="R105" s="180"/>
      <c r="S105" s="438"/>
      <c r="T105" s="438"/>
      <c r="U105" s="180"/>
      <c r="V105" s="180"/>
      <c r="W105" s="180"/>
      <c r="X105" s="180"/>
      <c r="Y105" s="180">
        <v>1</v>
      </c>
      <c r="Z105" s="438"/>
      <c r="AA105" s="438"/>
      <c r="AB105" s="180"/>
      <c r="AC105" s="180"/>
      <c r="AD105" s="180"/>
      <c r="AE105" s="180">
        <v>1</v>
      </c>
      <c r="AF105" s="180"/>
      <c r="AG105" s="438"/>
      <c r="AH105" s="191">
        <f t="shared" si="64"/>
        <v>2</v>
      </c>
    </row>
    <row r="106" spans="1:34" ht="30" customHeight="1" thickBot="1">
      <c r="A106" s="185">
        <v>12</v>
      </c>
      <c r="B106" s="320" t="s">
        <v>373</v>
      </c>
      <c r="C106" s="181"/>
      <c r="D106" s="439"/>
      <c r="E106" s="439"/>
      <c r="F106" s="439"/>
      <c r="G106" s="321"/>
      <c r="H106" s="321"/>
      <c r="I106" s="321"/>
      <c r="J106" s="321"/>
      <c r="K106" s="321"/>
      <c r="L106" s="439"/>
      <c r="M106" s="439"/>
      <c r="N106" s="321"/>
      <c r="O106" s="321"/>
      <c r="P106" s="321"/>
      <c r="Q106" s="321"/>
      <c r="R106" s="321"/>
      <c r="S106" s="439"/>
      <c r="T106" s="439"/>
      <c r="U106" s="321"/>
      <c r="V106" s="321"/>
      <c r="W106" s="321"/>
      <c r="X106" s="321"/>
      <c r="Y106" s="321"/>
      <c r="Z106" s="439"/>
      <c r="AA106" s="439"/>
      <c r="AB106" s="321">
        <v>1</v>
      </c>
      <c r="AC106" s="321"/>
      <c r="AD106" s="321"/>
      <c r="AE106" s="321"/>
      <c r="AF106" s="321"/>
      <c r="AG106" s="437"/>
      <c r="AH106" s="191">
        <f t="shared" si="64"/>
        <v>1</v>
      </c>
    </row>
    <row r="107" spans="1:34" ht="35.1" customHeight="1" thickBot="1">
      <c r="A107" s="526" t="s">
        <v>19</v>
      </c>
      <c r="B107" s="592"/>
      <c r="C107" s="187">
        <f>SUM(C95:C106)</f>
        <v>8</v>
      </c>
      <c r="D107" s="187">
        <f t="shared" ref="D107" si="65">SUM(D95:D106)</f>
        <v>0</v>
      </c>
      <c r="E107" s="187">
        <f t="shared" ref="E107" si="66">SUM(E95:E106)</f>
        <v>0</v>
      </c>
      <c r="F107" s="187">
        <f t="shared" ref="F107" si="67">SUM(F95:F106)</f>
        <v>0</v>
      </c>
      <c r="G107" s="187">
        <f t="shared" ref="G107" si="68">SUM(G95:G106)</f>
        <v>28</v>
      </c>
      <c r="H107" s="187">
        <f t="shared" ref="H107" si="69">SUM(H95:H106)</f>
        <v>16</v>
      </c>
      <c r="I107" s="187">
        <f t="shared" ref="I107" si="70">SUM(I95:I106)</f>
        <v>25</v>
      </c>
      <c r="J107" s="187">
        <f t="shared" ref="J107" si="71">SUM(J95:J106)</f>
        <v>15</v>
      </c>
      <c r="K107" s="187">
        <f t="shared" ref="K107" si="72">SUM(K95:K106)</f>
        <v>13</v>
      </c>
      <c r="L107" s="187">
        <f t="shared" ref="L107" si="73">SUM(L95:L106)</f>
        <v>0</v>
      </c>
      <c r="M107" s="187">
        <f t="shared" ref="M107" si="74">SUM(M95:M106)</f>
        <v>0</v>
      </c>
      <c r="N107" s="187">
        <f t="shared" ref="N107" si="75">SUM(N95:N106)</f>
        <v>33</v>
      </c>
      <c r="O107" s="187">
        <f t="shared" ref="O107" si="76">SUM(O95:O106)</f>
        <v>12</v>
      </c>
      <c r="P107" s="187">
        <f t="shared" ref="P107" si="77">SUM(P95:P106)</f>
        <v>7</v>
      </c>
      <c r="Q107" s="187">
        <f t="shared" ref="Q107" si="78">SUM(Q95:Q106)</f>
        <v>17</v>
      </c>
      <c r="R107" s="187">
        <f t="shared" ref="R107" si="79">SUM(R95:R106)</f>
        <v>12</v>
      </c>
      <c r="S107" s="187">
        <f t="shared" ref="S107" si="80">SUM(S95:S106)</f>
        <v>0</v>
      </c>
      <c r="T107" s="187">
        <f t="shared" ref="T107" si="81">SUM(T95:T106)</f>
        <v>0</v>
      </c>
      <c r="U107" s="187">
        <f t="shared" ref="U107" si="82">SUM(U95:U106)</f>
        <v>14</v>
      </c>
      <c r="V107" s="187">
        <f t="shared" ref="V107" si="83">SUM(V95:V106)</f>
        <v>20</v>
      </c>
      <c r="W107" s="187">
        <f t="shared" ref="W107" si="84">SUM(W95:W106)</f>
        <v>9</v>
      </c>
      <c r="X107" s="187">
        <f t="shared" ref="X107" si="85">SUM(X95:X106)</f>
        <v>18</v>
      </c>
      <c r="Y107" s="187">
        <f t="shared" ref="Y107" si="86">SUM(Y95:Y106)</f>
        <v>9</v>
      </c>
      <c r="Z107" s="187">
        <f t="shared" ref="Z107" si="87">SUM(Z95:Z106)</f>
        <v>0</v>
      </c>
      <c r="AA107" s="187">
        <f t="shared" ref="AA107" si="88">SUM(AA95:AA106)</f>
        <v>0</v>
      </c>
      <c r="AB107" s="187">
        <f t="shared" ref="AB107" si="89">SUM(AB95:AB106)</f>
        <v>24</v>
      </c>
      <c r="AC107" s="187">
        <f t="shared" ref="AC107" si="90">SUM(AC95:AC106)</f>
        <v>14</v>
      </c>
      <c r="AD107" s="187">
        <f t="shared" ref="AD107" si="91">SUM(AD95:AD106)</f>
        <v>17</v>
      </c>
      <c r="AE107" s="187">
        <f t="shared" ref="AE107" si="92">SUM(AE95:AE106)</f>
        <v>13</v>
      </c>
      <c r="AF107" s="187">
        <f t="shared" ref="AF107" si="93">SUM(AF95:AF106)</f>
        <v>20</v>
      </c>
      <c r="AG107" s="187">
        <f t="shared" ref="AG107" si="94">SUM(AG95:AG106)</f>
        <v>0</v>
      </c>
      <c r="AH107" s="190">
        <f>SUM(AH95:AH106)</f>
        <v>344</v>
      </c>
    </row>
    <row r="108" spans="1:34" ht="20.100000000000001" customHeight="1">
      <c r="A108" s="409"/>
      <c r="B108" s="409"/>
      <c r="C108" s="410"/>
      <c r="D108" s="410"/>
      <c r="E108" s="410"/>
      <c r="F108" s="410"/>
      <c r="G108" s="410"/>
      <c r="H108" s="410"/>
      <c r="I108" s="410"/>
      <c r="J108" s="410"/>
      <c r="K108" s="410"/>
      <c r="L108" s="410"/>
      <c r="M108" s="410"/>
      <c r="N108" s="410"/>
      <c r="O108" s="410"/>
      <c r="P108" s="410"/>
      <c r="Q108" s="410"/>
      <c r="R108" s="410"/>
      <c r="S108" s="410"/>
      <c r="T108" s="410"/>
      <c r="U108" s="410"/>
      <c r="V108" s="410"/>
      <c r="W108" s="410"/>
      <c r="X108" s="410"/>
      <c r="Y108" s="410"/>
      <c r="Z108" s="410"/>
      <c r="AA108" s="410"/>
      <c r="AB108" s="410"/>
      <c r="AC108" s="410"/>
      <c r="AD108" s="410"/>
      <c r="AE108" s="410"/>
      <c r="AF108" s="410"/>
      <c r="AG108" s="410"/>
      <c r="AH108" s="409"/>
    </row>
    <row r="109" spans="1:34" ht="20.100000000000001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530" t="s">
        <v>410</v>
      </c>
      <c r="W109" s="531"/>
      <c r="X109" s="531"/>
      <c r="Y109" s="531"/>
      <c r="Z109" s="531"/>
      <c r="AA109" s="531"/>
      <c r="AB109" s="531"/>
      <c r="AC109" s="531"/>
      <c r="AD109" s="531"/>
      <c r="AE109" s="17"/>
      <c r="AF109" s="17"/>
      <c r="AG109" s="17"/>
      <c r="AH109" s="17"/>
    </row>
    <row r="110" spans="1:34" ht="20.100000000000001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532" t="s">
        <v>319</v>
      </c>
      <c r="W110" s="533"/>
      <c r="X110" s="533"/>
      <c r="Y110" s="533"/>
      <c r="Z110" s="533"/>
      <c r="AA110" s="533"/>
      <c r="AB110" s="533"/>
      <c r="AC110" s="533"/>
      <c r="AD110" s="533"/>
      <c r="AE110" s="17"/>
      <c r="AF110" s="17"/>
      <c r="AG110" s="17"/>
      <c r="AH110" s="17"/>
    </row>
    <row r="111" spans="1:34" ht="20.100000000000001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AE111" s="17"/>
      <c r="AF111" s="17"/>
      <c r="AG111" s="17"/>
      <c r="AH111" s="17"/>
    </row>
    <row r="112" spans="1:34" ht="20.100000000000001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AE112" s="17"/>
      <c r="AF112" s="17"/>
      <c r="AG112" s="17"/>
      <c r="AH112" s="17"/>
    </row>
    <row r="113" spans="1:34" ht="20.100000000000001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534" t="s">
        <v>341</v>
      </c>
      <c r="W113" s="534"/>
      <c r="X113" s="534"/>
      <c r="Y113" s="534"/>
      <c r="Z113" s="534"/>
      <c r="AA113" s="534"/>
      <c r="AB113" s="534"/>
      <c r="AC113" s="534"/>
      <c r="AD113" s="534"/>
      <c r="AE113" s="17"/>
      <c r="AF113" s="17"/>
      <c r="AG113" s="17"/>
      <c r="AH113" s="17"/>
    </row>
    <row r="114" spans="1:34" ht="20.100000000000001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535" t="s">
        <v>321</v>
      </c>
      <c r="W114" s="535"/>
      <c r="X114" s="535"/>
      <c r="Y114" s="535"/>
      <c r="Z114" s="535"/>
      <c r="AA114" s="535"/>
      <c r="AB114" s="535"/>
      <c r="AC114" s="535"/>
      <c r="AD114" s="535"/>
      <c r="AE114" s="17"/>
      <c r="AF114" s="17"/>
      <c r="AG114" s="17"/>
      <c r="AH114" s="17"/>
    </row>
    <row r="115" spans="1:34" ht="20.100000000000001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4"/>
      <c r="W115" s="14"/>
      <c r="X115" s="14"/>
      <c r="Y115" s="14"/>
      <c r="Z115" s="14"/>
      <c r="AA115" s="14"/>
      <c r="AB115" s="14"/>
      <c r="AC115" s="14"/>
      <c r="AD115" s="14"/>
      <c r="AE115" s="17"/>
      <c r="AF115" s="17"/>
      <c r="AG115" s="17"/>
      <c r="AH115" s="17"/>
    </row>
    <row r="116" spans="1:34" ht="20.100000000000001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338"/>
      <c r="W116" s="338"/>
      <c r="X116" s="338"/>
      <c r="Y116" s="338"/>
      <c r="Z116" s="338"/>
      <c r="AA116" s="338"/>
      <c r="AB116" s="338"/>
      <c r="AC116" s="338"/>
      <c r="AD116" s="338"/>
      <c r="AE116" s="17"/>
      <c r="AF116" s="17"/>
      <c r="AG116" s="17"/>
      <c r="AH116" s="17"/>
    </row>
    <row r="117" spans="1:34" ht="20.100000000000001" customHeight="1">
      <c r="A117" s="607" t="s">
        <v>338</v>
      </c>
      <c r="B117" s="607"/>
      <c r="C117" s="607"/>
      <c r="D117" s="607"/>
      <c r="E117" s="607"/>
      <c r="F117" s="607"/>
      <c r="G117" s="607"/>
      <c r="H117" s="607"/>
      <c r="I117" s="607"/>
      <c r="J117" s="607"/>
      <c r="K117" s="607"/>
      <c r="L117" s="607"/>
      <c r="M117" s="607"/>
      <c r="N117" s="607"/>
      <c r="O117" s="607"/>
      <c r="P117" s="607"/>
      <c r="Q117" s="607"/>
      <c r="R117" s="607"/>
      <c r="S117" s="607"/>
      <c r="T117" s="607"/>
      <c r="U117" s="607"/>
      <c r="V117" s="607"/>
      <c r="W117" s="607"/>
      <c r="X117" s="607"/>
      <c r="Y117" s="607"/>
      <c r="Z117" s="607"/>
      <c r="AA117" s="607"/>
      <c r="AB117" s="607"/>
      <c r="AC117" s="607"/>
      <c r="AD117" s="607"/>
      <c r="AE117" s="607"/>
      <c r="AF117" s="607"/>
      <c r="AG117" s="607"/>
      <c r="AH117" s="607"/>
    </row>
    <row r="118" spans="1:34" ht="20.100000000000001" customHeight="1">
      <c r="A118" s="602" t="s">
        <v>339</v>
      </c>
      <c r="B118" s="602"/>
      <c r="C118" s="602"/>
      <c r="D118" s="602"/>
      <c r="E118" s="602"/>
      <c r="F118" s="602"/>
      <c r="G118" s="602"/>
      <c r="H118" s="602"/>
      <c r="I118" s="602"/>
      <c r="J118" s="602"/>
      <c r="K118" s="602"/>
      <c r="L118" s="602"/>
      <c r="M118" s="602"/>
      <c r="N118" s="602"/>
      <c r="O118" s="602"/>
      <c r="P118" s="602"/>
      <c r="Q118" s="602"/>
      <c r="R118" s="602"/>
      <c r="S118" s="602"/>
      <c r="T118" s="602"/>
      <c r="U118" s="602"/>
      <c r="V118" s="602"/>
      <c r="W118" s="602"/>
      <c r="X118" s="602"/>
      <c r="Y118" s="602"/>
      <c r="Z118" s="602"/>
      <c r="AA118" s="602"/>
      <c r="AB118" s="602"/>
      <c r="AC118" s="602"/>
      <c r="AD118" s="602"/>
      <c r="AE118" s="602"/>
      <c r="AF118" s="602"/>
      <c r="AG118" s="602"/>
      <c r="AH118" s="602"/>
    </row>
    <row r="119" spans="1:34" ht="20.100000000000001" customHeight="1">
      <c r="A119" s="346"/>
      <c r="B119" s="346"/>
      <c r="C119" s="346"/>
      <c r="D119" s="346"/>
      <c r="E119" s="346"/>
      <c r="F119" s="346"/>
      <c r="G119" s="346"/>
      <c r="H119" s="346"/>
      <c r="I119" s="346"/>
      <c r="J119" s="346"/>
      <c r="K119" s="346"/>
      <c r="L119" s="346"/>
      <c r="M119" s="346"/>
      <c r="N119" s="346"/>
      <c r="O119" s="346"/>
      <c r="P119" s="346"/>
      <c r="Q119" s="346"/>
      <c r="R119" s="346"/>
      <c r="S119" s="346"/>
      <c r="T119" s="346"/>
      <c r="U119" s="346"/>
      <c r="V119" s="346"/>
      <c r="W119" s="346"/>
      <c r="X119" s="346"/>
      <c r="Y119" s="346"/>
      <c r="Z119" s="346"/>
      <c r="AA119" s="346"/>
      <c r="AB119" s="346"/>
      <c r="AC119" s="346"/>
      <c r="AD119" s="346"/>
      <c r="AE119" s="346"/>
      <c r="AF119" s="346"/>
      <c r="AG119" s="346"/>
      <c r="AH119" s="346"/>
    </row>
    <row r="120" spans="1:34" ht="20.100000000000001" customHeight="1">
      <c r="A120" s="347"/>
      <c r="B120" s="404" t="s">
        <v>376</v>
      </c>
      <c r="C120" s="347"/>
      <c r="D120" s="347"/>
      <c r="E120" s="347"/>
      <c r="F120" s="347"/>
      <c r="G120" s="347"/>
      <c r="H120" s="347"/>
      <c r="I120" s="347"/>
      <c r="J120" s="347"/>
      <c r="K120" s="347"/>
      <c r="L120" s="347"/>
      <c r="M120" s="347"/>
      <c r="N120" s="347"/>
      <c r="O120" s="347"/>
      <c r="P120" s="347"/>
      <c r="Q120" s="347"/>
      <c r="R120" s="347"/>
      <c r="S120" s="347"/>
      <c r="T120" s="347"/>
      <c r="U120" s="347"/>
      <c r="V120" s="347"/>
      <c r="W120" s="347"/>
      <c r="X120" s="347"/>
      <c r="Y120" s="347"/>
      <c r="Z120" s="347"/>
      <c r="AA120" s="347"/>
      <c r="AB120" s="347"/>
      <c r="AC120" s="347"/>
      <c r="AD120" s="347"/>
      <c r="AE120" s="405" t="s">
        <v>374</v>
      </c>
      <c r="AF120" s="21"/>
      <c r="AG120" s="347"/>
      <c r="AH120" s="347"/>
    </row>
    <row r="121" spans="1:34" ht="20.100000000000001" customHeight="1">
      <c r="A121" s="346">
        <v>5</v>
      </c>
      <c r="B121" s="613" t="s">
        <v>411</v>
      </c>
      <c r="C121" s="613"/>
      <c r="D121" s="613"/>
      <c r="E121" s="347"/>
      <c r="F121" s="347"/>
      <c r="G121" s="347"/>
      <c r="H121" s="347"/>
      <c r="I121" s="347"/>
      <c r="J121" s="347"/>
      <c r="K121" s="347"/>
      <c r="L121" s="347"/>
      <c r="M121" s="347"/>
      <c r="N121" s="347"/>
      <c r="O121" s="347"/>
      <c r="P121" s="347"/>
      <c r="Q121" s="347"/>
      <c r="R121" s="347"/>
      <c r="S121" s="347"/>
      <c r="T121" s="347"/>
      <c r="U121" s="347"/>
      <c r="V121" s="347"/>
      <c r="W121" s="347"/>
      <c r="X121" s="347"/>
      <c r="Y121" s="347"/>
      <c r="Z121" s="347"/>
      <c r="AA121" s="347"/>
      <c r="AB121" s="347"/>
      <c r="AC121" s="347"/>
      <c r="AD121" s="347"/>
      <c r="AE121" s="347"/>
      <c r="AF121" s="347"/>
      <c r="AG121" s="347"/>
      <c r="AH121" s="347"/>
    </row>
    <row r="122" spans="1:34" ht="20.100000000000001" customHeight="1" thickBot="1">
      <c r="A122" s="587" t="s">
        <v>14</v>
      </c>
      <c r="B122" s="587" t="s">
        <v>320</v>
      </c>
      <c r="C122" s="590" t="s">
        <v>184</v>
      </c>
      <c r="D122" s="590"/>
      <c r="E122" s="590"/>
      <c r="F122" s="590"/>
      <c r="G122" s="590"/>
      <c r="H122" s="590"/>
      <c r="I122" s="590"/>
      <c r="J122" s="590"/>
      <c r="K122" s="590"/>
      <c r="L122" s="590"/>
      <c r="M122" s="590"/>
      <c r="N122" s="590"/>
      <c r="O122" s="590"/>
      <c r="P122" s="590"/>
      <c r="Q122" s="590"/>
      <c r="R122" s="590"/>
      <c r="S122" s="590"/>
      <c r="T122" s="590"/>
      <c r="U122" s="590"/>
      <c r="V122" s="590"/>
      <c r="W122" s="590"/>
      <c r="X122" s="590"/>
      <c r="Y122" s="590"/>
      <c r="Z122" s="590"/>
      <c r="AA122" s="590"/>
      <c r="AB122" s="590"/>
      <c r="AC122" s="590"/>
      <c r="AD122" s="590"/>
      <c r="AE122" s="590"/>
      <c r="AF122" s="590"/>
      <c r="AG122" s="590"/>
      <c r="AH122" s="591"/>
    </row>
    <row r="123" spans="1:34" ht="20.100000000000001" customHeight="1">
      <c r="A123" s="588"/>
      <c r="B123" s="588"/>
      <c r="C123" s="192">
        <v>1</v>
      </c>
      <c r="D123" s="192">
        <v>2</v>
      </c>
      <c r="E123" s="192">
        <v>3</v>
      </c>
      <c r="F123" s="192">
        <v>4</v>
      </c>
      <c r="G123" s="192">
        <v>5</v>
      </c>
      <c r="H123" s="192">
        <v>6</v>
      </c>
      <c r="I123" s="192">
        <v>7</v>
      </c>
      <c r="J123" s="192">
        <v>8</v>
      </c>
      <c r="K123" s="192">
        <v>9</v>
      </c>
      <c r="L123" s="192">
        <v>10</v>
      </c>
      <c r="M123" s="192">
        <v>11</v>
      </c>
      <c r="N123" s="192">
        <v>12</v>
      </c>
      <c r="O123" s="192">
        <v>13</v>
      </c>
      <c r="P123" s="192">
        <v>14</v>
      </c>
      <c r="Q123" s="192">
        <v>15</v>
      </c>
      <c r="R123" s="192">
        <v>16</v>
      </c>
      <c r="S123" s="192">
        <v>17</v>
      </c>
      <c r="T123" s="192">
        <v>18</v>
      </c>
      <c r="U123" s="192">
        <v>19</v>
      </c>
      <c r="V123" s="192">
        <v>20</v>
      </c>
      <c r="W123" s="192">
        <v>21</v>
      </c>
      <c r="X123" s="192">
        <v>22</v>
      </c>
      <c r="Y123" s="192">
        <v>23</v>
      </c>
      <c r="Z123" s="192">
        <v>24</v>
      </c>
      <c r="AA123" s="192">
        <v>25</v>
      </c>
      <c r="AB123" s="192">
        <v>26</v>
      </c>
      <c r="AC123" s="192">
        <v>27</v>
      </c>
      <c r="AD123" s="192">
        <v>28</v>
      </c>
      <c r="AE123" s="192">
        <v>29</v>
      </c>
      <c r="AF123" s="192">
        <v>30</v>
      </c>
      <c r="AG123" s="199">
        <v>31</v>
      </c>
      <c r="AH123" s="213" t="s">
        <v>299</v>
      </c>
    </row>
    <row r="124" spans="1:34" ht="30" customHeight="1">
      <c r="A124" s="175">
        <v>1</v>
      </c>
      <c r="B124" s="319" t="s">
        <v>384</v>
      </c>
      <c r="C124" s="437"/>
      <c r="D124" s="437"/>
      <c r="E124" s="181">
        <v>14</v>
      </c>
      <c r="F124" s="181">
        <v>10</v>
      </c>
      <c r="G124" s="181">
        <v>12</v>
      </c>
      <c r="H124" s="181">
        <v>10</v>
      </c>
      <c r="I124" s="181">
        <v>13</v>
      </c>
      <c r="J124" s="437"/>
      <c r="K124" s="437"/>
      <c r="L124" s="181">
        <v>8</v>
      </c>
      <c r="M124" s="181">
        <v>14</v>
      </c>
      <c r="N124" s="437"/>
      <c r="O124" s="437"/>
      <c r="P124" s="437"/>
      <c r="Q124" s="437"/>
      <c r="R124" s="437"/>
      <c r="S124" s="181">
        <v>15</v>
      </c>
      <c r="T124" s="181">
        <v>9</v>
      </c>
      <c r="U124" s="181">
        <v>12</v>
      </c>
      <c r="V124" s="181">
        <v>10</v>
      </c>
      <c r="W124" s="181">
        <v>6</v>
      </c>
      <c r="X124" s="437"/>
      <c r="Y124" s="437"/>
      <c r="Z124" s="181">
        <v>14</v>
      </c>
      <c r="AA124" s="181">
        <v>15</v>
      </c>
      <c r="AB124" s="437"/>
      <c r="AC124" s="181">
        <v>15</v>
      </c>
      <c r="AD124" s="181">
        <v>6</v>
      </c>
      <c r="AE124" s="437"/>
      <c r="AF124" s="437"/>
      <c r="AG124" s="318"/>
      <c r="AH124" s="191">
        <f>SUM(C124:AG124)</f>
        <v>183</v>
      </c>
    </row>
    <row r="125" spans="1:34" ht="30" customHeight="1">
      <c r="A125" s="185">
        <v>2</v>
      </c>
      <c r="B125" s="322" t="s">
        <v>383</v>
      </c>
      <c r="C125" s="437"/>
      <c r="D125" s="438"/>
      <c r="E125" s="180"/>
      <c r="F125" s="180">
        <v>1</v>
      </c>
      <c r="G125" s="180"/>
      <c r="H125" s="180"/>
      <c r="I125" s="180"/>
      <c r="J125" s="438"/>
      <c r="K125" s="438"/>
      <c r="L125" s="180"/>
      <c r="M125" s="180"/>
      <c r="N125" s="438"/>
      <c r="O125" s="438"/>
      <c r="P125" s="438"/>
      <c r="Q125" s="438"/>
      <c r="R125" s="438"/>
      <c r="S125" s="180"/>
      <c r="T125" s="180"/>
      <c r="U125" s="180"/>
      <c r="V125" s="180">
        <v>1</v>
      </c>
      <c r="W125" s="180"/>
      <c r="X125" s="438"/>
      <c r="Y125" s="438"/>
      <c r="Z125" s="180">
        <v>2</v>
      </c>
      <c r="AA125" s="180"/>
      <c r="AB125" s="438"/>
      <c r="AC125" s="180">
        <v>1</v>
      </c>
      <c r="AD125" s="180"/>
      <c r="AE125" s="438"/>
      <c r="AF125" s="438"/>
      <c r="AG125" s="318"/>
      <c r="AH125" s="191">
        <f t="shared" ref="AH125:AH135" si="95">SUM(C125:AG125)</f>
        <v>5</v>
      </c>
    </row>
    <row r="126" spans="1:34" ht="30" customHeight="1">
      <c r="A126" s="185">
        <v>3</v>
      </c>
      <c r="B126" s="322" t="s">
        <v>382</v>
      </c>
      <c r="C126" s="437"/>
      <c r="D126" s="438"/>
      <c r="E126" s="180">
        <v>4</v>
      </c>
      <c r="F126" s="180">
        <v>5</v>
      </c>
      <c r="G126" s="180">
        <v>3</v>
      </c>
      <c r="H126" s="180">
        <v>5</v>
      </c>
      <c r="I126" s="180">
        <v>2</v>
      </c>
      <c r="J126" s="438"/>
      <c r="K126" s="438"/>
      <c r="L126" s="180">
        <v>4</v>
      </c>
      <c r="M126" s="180"/>
      <c r="N126" s="438"/>
      <c r="O126" s="438"/>
      <c r="P126" s="438"/>
      <c r="Q126" s="438"/>
      <c r="R126" s="438"/>
      <c r="S126" s="180">
        <v>3</v>
      </c>
      <c r="T126" s="180">
        <v>2</v>
      </c>
      <c r="U126" s="180">
        <v>6</v>
      </c>
      <c r="V126" s="180">
        <v>4</v>
      </c>
      <c r="W126" s="180">
        <v>1</v>
      </c>
      <c r="X126" s="438"/>
      <c r="Y126" s="438"/>
      <c r="Z126" s="180">
        <v>6</v>
      </c>
      <c r="AA126" s="180"/>
      <c r="AB126" s="438"/>
      <c r="AC126" s="180">
        <v>5</v>
      </c>
      <c r="AD126" s="180">
        <v>5</v>
      </c>
      <c r="AE126" s="438"/>
      <c r="AF126" s="438"/>
      <c r="AG126" s="318"/>
      <c r="AH126" s="191">
        <f t="shared" si="95"/>
        <v>55</v>
      </c>
    </row>
    <row r="127" spans="1:34" ht="30" customHeight="1">
      <c r="A127" s="185">
        <v>4</v>
      </c>
      <c r="B127" s="322" t="s">
        <v>365</v>
      </c>
      <c r="C127" s="437"/>
      <c r="D127" s="438"/>
      <c r="E127" s="180"/>
      <c r="F127" s="180"/>
      <c r="G127" s="180"/>
      <c r="H127" s="180"/>
      <c r="I127" s="180"/>
      <c r="J127" s="438"/>
      <c r="K127" s="438"/>
      <c r="L127" s="180"/>
      <c r="M127" s="180"/>
      <c r="N127" s="438"/>
      <c r="O127" s="438"/>
      <c r="P127" s="438"/>
      <c r="Q127" s="438"/>
      <c r="R127" s="438"/>
      <c r="S127" s="180"/>
      <c r="T127" s="180"/>
      <c r="U127" s="180"/>
      <c r="V127" s="180"/>
      <c r="W127" s="180"/>
      <c r="X127" s="438"/>
      <c r="Y127" s="438"/>
      <c r="Z127" s="180"/>
      <c r="AA127" s="180"/>
      <c r="AB127" s="438"/>
      <c r="AC127" s="180"/>
      <c r="AD127" s="180"/>
      <c r="AE127" s="438"/>
      <c r="AF127" s="438"/>
      <c r="AG127" s="318"/>
      <c r="AH127" s="191">
        <f t="shared" si="95"/>
        <v>0</v>
      </c>
    </row>
    <row r="128" spans="1:34" ht="30" customHeight="1">
      <c r="A128" s="185">
        <v>5</v>
      </c>
      <c r="B128" s="322" t="s">
        <v>438</v>
      </c>
      <c r="C128" s="437"/>
      <c r="D128" s="438"/>
      <c r="E128" s="180"/>
      <c r="F128" s="180"/>
      <c r="G128" s="180"/>
      <c r="H128" s="180"/>
      <c r="I128" s="180"/>
      <c r="J128" s="438"/>
      <c r="K128" s="438"/>
      <c r="L128" s="180"/>
      <c r="M128" s="180"/>
      <c r="N128" s="438"/>
      <c r="O128" s="438"/>
      <c r="P128" s="438"/>
      <c r="Q128" s="438"/>
      <c r="R128" s="438"/>
      <c r="S128" s="180"/>
      <c r="T128" s="180"/>
      <c r="U128" s="180"/>
      <c r="V128" s="180"/>
      <c r="W128" s="180"/>
      <c r="X128" s="438"/>
      <c r="Y128" s="438"/>
      <c r="Z128" s="180"/>
      <c r="AA128" s="180"/>
      <c r="AB128" s="438"/>
      <c r="AC128" s="180"/>
      <c r="AD128" s="180"/>
      <c r="AE128" s="438"/>
      <c r="AF128" s="438"/>
      <c r="AG128" s="180"/>
      <c r="AH128" s="191">
        <f t="shared" si="95"/>
        <v>0</v>
      </c>
    </row>
    <row r="129" spans="1:34" ht="30" customHeight="1">
      <c r="A129" s="185">
        <v>6</v>
      </c>
      <c r="B129" s="322" t="s">
        <v>367</v>
      </c>
      <c r="C129" s="437"/>
      <c r="D129" s="438"/>
      <c r="E129" s="180"/>
      <c r="F129" s="180"/>
      <c r="G129" s="180"/>
      <c r="H129" s="180"/>
      <c r="I129" s="180"/>
      <c r="J129" s="438"/>
      <c r="K129" s="438"/>
      <c r="L129" s="180"/>
      <c r="M129" s="180"/>
      <c r="N129" s="438"/>
      <c r="O129" s="438"/>
      <c r="P129" s="438"/>
      <c r="Q129" s="438"/>
      <c r="R129" s="438"/>
      <c r="S129" s="180"/>
      <c r="T129" s="180"/>
      <c r="U129" s="180"/>
      <c r="V129" s="180"/>
      <c r="W129" s="180"/>
      <c r="X129" s="438"/>
      <c r="Y129" s="438"/>
      <c r="Z129" s="180"/>
      <c r="AA129" s="180"/>
      <c r="AB129" s="438"/>
      <c r="AC129" s="180"/>
      <c r="AD129" s="180"/>
      <c r="AE129" s="438"/>
      <c r="AF129" s="438"/>
      <c r="AG129" s="180"/>
      <c r="AH129" s="191">
        <f t="shared" si="95"/>
        <v>0</v>
      </c>
    </row>
    <row r="130" spans="1:34" ht="30" customHeight="1">
      <c r="A130" s="185">
        <v>7</v>
      </c>
      <c r="B130" s="322" t="s">
        <v>368</v>
      </c>
      <c r="C130" s="437"/>
      <c r="D130" s="438"/>
      <c r="E130" s="180"/>
      <c r="F130" s="180"/>
      <c r="G130" s="180"/>
      <c r="H130" s="180"/>
      <c r="I130" s="180"/>
      <c r="J130" s="438"/>
      <c r="K130" s="438"/>
      <c r="L130" s="180"/>
      <c r="M130" s="180"/>
      <c r="N130" s="438"/>
      <c r="O130" s="438"/>
      <c r="P130" s="438"/>
      <c r="Q130" s="438"/>
      <c r="R130" s="438"/>
      <c r="S130" s="180"/>
      <c r="T130" s="180"/>
      <c r="U130" s="180"/>
      <c r="V130" s="180"/>
      <c r="W130" s="180"/>
      <c r="X130" s="438"/>
      <c r="Y130" s="438"/>
      <c r="Z130" s="180"/>
      <c r="AA130" s="180"/>
      <c r="AB130" s="438"/>
      <c r="AC130" s="180"/>
      <c r="AD130" s="180"/>
      <c r="AE130" s="438"/>
      <c r="AF130" s="438"/>
      <c r="AG130" s="180"/>
      <c r="AH130" s="191">
        <f t="shared" si="95"/>
        <v>0</v>
      </c>
    </row>
    <row r="131" spans="1:34" ht="30" customHeight="1">
      <c r="A131" s="185">
        <v>8</v>
      </c>
      <c r="B131" s="322" t="s">
        <v>370</v>
      </c>
      <c r="C131" s="437"/>
      <c r="D131" s="438"/>
      <c r="E131" s="180"/>
      <c r="F131" s="180"/>
      <c r="G131" s="180"/>
      <c r="H131" s="180"/>
      <c r="I131" s="180"/>
      <c r="J131" s="438"/>
      <c r="K131" s="438"/>
      <c r="L131" s="180"/>
      <c r="M131" s="180"/>
      <c r="N131" s="438"/>
      <c r="O131" s="438"/>
      <c r="P131" s="438"/>
      <c r="Q131" s="438"/>
      <c r="R131" s="438"/>
      <c r="S131" s="180"/>
      <c r="T131" s="180"/>
      <c r="U131" s="180"/>
      <c r="V131" s="180"/>
      <c r="W131" s="180"/>
      <c r="X131" s="438"/>
      <c r="Y131" s="438"/>
      <c r="Z131" s="180"/>
      <c r="AA131" s="180"/>
      <c r="AB131" s="438"/>
      <c r="AC131" s="180"/>
      <c r="AD131" s="180"/>
      <c r="AE131" s="438"/>
      <c r="AF131" s="438"/>
      <c r="AG131" s="180"/>
      <c r="AH131" s="191">
        <f t="shared" si="95"/>
        <v>0</v>
      </c>
    </row>
    <row r="132" spans="1:34" ht="30" customHeight="1">
      <c r="A132" s="185">
        <v>9</v>
      </c>
      <c r="B132" s="322" t="s">
        <v>439</v>
      </c>
      <c r="C132" s="437"/>
      <c r="D132" s="438"/>
      <c r="E132" s="180"/>
      <c r="F132" s="180"/>
      <c r="G132" s="180"/>
      <c r="H132" s="180"/>
      <c r="I132" s="180"/>
      <c r="J132" s="438"/>
      <c r="K132" s="438"/>
      <c r="L132" s="180"/>
      <c r="M132" s="180"/>
      <c r="N132" s="438"/>
      <c r="O132" s="438"/>
      <c r="P132" s="438"/>
      <c r="Q132" s="438"/>
      <c r="R132" s="438"/>
      <c r="S132" s="180"/>
      <c r="T132" s="180"/>
      <c r="U132" s="180"/>
      <c r="V132" s="180"/>
      <c r="W132" s="180"/>
      <c r="X132" s="438"/>
      <c r="Y132" s="438"/>
      <c r="Z132" s="180"/>
      <c r="AA132" s="180"/>
      <c r="AB132" s="438"/>
      <c r="AC132" s="180"/>
      <c r="AD132" s="180"/>
      <c r="AE132" s="438"/>
      <c r="AF132" s="438"/>
      <c r="AG132" s="180"/>
      <c r="AH132" s="191">
        <f t="shared" si="95"/>
        <v>0</v>
      </c>
    </row>
    <row r="133" spans="1:34" ht="30" customHeight="1">
      <c r="A133" s="185">
        <v>10</v>
      </c>
      <c r="B133" s="322" t="s">
        <v>441</v>
      </c>
      <c r="C133" s="437"/>
      <c r="D133" s="438"/>
      <c r="E133" s="180"/>
      <c r="F133" s="180"/>
      <c r="G133" s="180"/>
      <c r="H133" s="180"/>
      <c r="I133" s="180"/>
      <c r="J133" s="438"/>
      <c r="K133" s="438"/>
      <c r="L133" s="180"/>
      <c r="M133" s="180"/>
      <c r="N133" s="438"/>
      <c r="O133" s="438"/>
      <c r="P133" s="438"/>
      <c r="Q133" s="438"/>
      <c r="R133" s="438"/>
      <c r="S133" s="180"/>
      <c r="T133" s="180"/>
      <c r="U133" s="180"/>
      <c r="V133" s="180"/>
      <c r="W133" s="180"/>
      <c r="X133" s="438"/>
      <c r="Y133" s="438"/>
      <c r="Z133" s="180"/>
      <c r="AA133" s="180"/>
      <c r="AB133" s="438"/>
      <c r="AC133" s="180"/>
      <c r="AD133" s="180"/>
      <c r="AE133" s="438"/>
      <c r="AF133" s="438"/>
      <c r="AG133" s="180"/>
      <c r="AH133" s="191">
        <f t="shared" si="95"/>
        <v>0</v>
      </c>
    </row>
    <row r="134" spans="1:34" ht="30" customHeight="1">
      <c r="A134" s="185">
        <v>11</v>
      </c>
      <c r="B134" s="322" t="s">
        <v>440</v>
      </c>
      <c r="C134" s="437"/>
      <c r="D134" s="438"/>
      <c r="E134" s="180"/>
      <c r="F134" s="180"/>
      <c r="G134" s="180"/>
      <c r="H134" s="180"/>
      <c r="I134" s="180"/>
      <c r="J134" s="438"/>
      <c r="K134" s="438"/>
      <c r="L134" s="180"/>
      <c r="M134" s="180"/>
      <c r="N134" s="438"/>
      <c r="O134" s="438"/>
      <c r="P134" s="438"/>
      <c r="Q134" s="438"/>
      <c r="R134" s="438"/>
      <c r="S134" s="180"/>
      <c r="T134" s="180"/>
      <c r="U134" s="180"/>
      <c r="V134" s="180"/>
      <c r="W134" s="180"/>
      <c r="X134" s="438"/>
      <c r="Y134" s="438"/>
      <c r="Z134" s="180"/>
      <c r="AA134" s="180"/>
      <c r="AB134" s="438"/>
      <c r="AC134" s="180"/>
      <c r="AD134" s="180"/>
      <c r="AE134" s="438"/>
      <c r="AF134" s="438"/>
      <c r="AG134" s="180"/>
      <c r="AH134" s="191">
        <f t="shared" si="95"/>
        <v>0</v>
      </c>
    </row>
    <row r="135" spans="1:34" ht="30" customHeight="1" thickBot="1">
      <c r="A135" s="185">
        <v>12</v>
      </c>
      <c r="B135" s="320" t="s">
        <v>373</v>
      </c>
      <c r="C135" s="437"/>
      <c r="D135" s="439"/>
      <c r="E135" s="321"/>
      <c r="F135" s="321"/>
      <c r="G135" s="321"/>
      <c r="H135" s="321"/>
      <c r="I135" s="321"/>
      <c r="J135" s="439"/>
      <c r="K135" s="439"/>
      <c r="L135" s="321"/>
      <c r="M135" s="321"/>
      <c r="N135" s="439"/>
      <c r="O135" s="439"/>
      <c r="P135" s="439"/>
      <c r="Q135" s="439"/>
      <c r="R135" s="439"/>
      <c r="S135" s="321"/>
      <c r="T135" s="321"/>
      <c r="U135" s="321"/>
      <c r="V135" s="321"/>
      <c r="W135" s="321"/>
      <c r="X135" s="439"/>
      <c r="Y135" s="439"/>
      <c r="Z135" s="321"/>
      <c r="AA135" s="321"/>
      <c r="AB135" s="439"/>
      <c r="AC135" s="321"/>
      <c r="AD135" s="321"/>
      <c r="AE135" s="439"/>
      <c r="AF135" s="439"/>
      <c r="AG135" s="181"/>
      <c r="AH135" s="191">
        <f t="shared" si="95"/>
        <v>0</v>
      </c>
    </row>
    <row r="136" spans="1:34" ht="35.1" customHeight="1" thickBot="1">
      <c r="A136" s="526" t="s">
        <v>19</v>
      </c>
      <c r="B136" s="592"/>
      <c r="C136" s="187">
        <f>SUM(C124:C135)</f>
        <v>0</v>
      </c>
      <c r="D136" s="187">
        <f t="shared" ref="D136" si="96">SUM(D124:D135)</f>
        <v>0</v>
      </c>
      <c r="E136" s="187">
        <f t="shared" ref="E136" si="97">SUM(E124:E135)</f>
        <v>18</v>
      </c>
      <c r="F136" s="187">
        <f t="shared" ref="F136" si="98">SUM(F124:F135)</f>
        <v>16</v>
      </c>
      <c r="G136" s="187">
        <f t="shared" ref="G136" si="99">SUM(G124:G135)</f>
        <v>15</v>
      </c>
      <c r="H136" s="187">
        <f t="shared" ref="H136" si="100">SUM(H124:H135)</f>
        <v>15</v>
      </c>
      <c r="I136" s="187">
        <f t="shared" ref="I136" si="101">SUM(I124:I135)</f>
        <v>15</v>
      </c>
      <c r="J136" s="187">
        <f t="shared" ref="J136" si="102">SUM(J124:J135)</f>
        <v>0</v>
      </c>
      <c r="K136" s="187">
        <f t="shared" ref="K136" si="103">SUM(K124:K135)</f>
        <v>0</v>
      </c>
      <c r="L136" s="187">
        <f t="shared" ref="L136" si="104">SUM(L124:L135)</f>
        <v>12</v>
      </c>
      <c r="M136" s="187">
        <f t="shared" ref="M136" si="105">SUM(M124:M135)</f>
        <v>14</v>
      </c>
      <c r="N136" s="187">
        <f t="shared" ref="N136" si="106">SUM(N124:N135)</f>
        <v>0</v>
      </c>
      <c r="O136" s="187">
        <f t="shared" ref="O136" si="107">SUM(O124:O135)</f>
        <v>0</v>
      </c>
      <c r="P136" s="187">
        <f t="shared" ref="P136" si="108">SUM(P124:P135)</f>
        <v>0</v>
      </c>
      <c r="Q136" s="187">
        <f t="shared" ref="Q136" si="109">SUM(Q124:Q135)</f>
        <v>0</v>
      </c>
      <c r="R136" s="187">
        <f t="shared" ref="R136" si="110">SUM(R124:R135)</f>
        <v>0</v>
      </c>
      <c r="S136" s="187">
        <f t="shared" ref="S136" si="111">SUM(S124:S135)</f>
        <v>18</v>
      </c>
      <c r="T136" s="187">
        <f t="shared" ref="T136" si="112">SUM(T124:T135)</f>
        <v>11</v>
      </c>
      <c r="U136" s="187">
        <f t="shared" ref="U136" si="113">SUM(U124:U135)</f>
        <v>18</v>
      </c>
      <c r="V136" s="187">
        <f t="shared" ref="V136" si="114">SUM(V124:V135)</f>
        <v>15</v>
      </c>
      <c r="W136" s="187">
        <f t="shared" ref="W136" si="115">SUM(W124:W135)</f>
        <v>7</v>
      </c>
      <c r="X136" s="187">
        <f t="shared" ref="X136" si="116">SUM(X124:X135)</f>
        <v>0</v>
      </c>
      <c r="Y136" s="187">
        <f t="shared" ref="Y136" si="117">SUM(Y124:Y135)</f>
        <v>0</v>
      </c>
      <c r="Z136" s="187">
        <f t="shared" ref="Z136" si="118">SUM(Z124:Z135)</f>
        <v>22</v>
      </c>
      <c r="AA136" s="187">
        <f t="shared" ref="AA136" si="119">SUM(AA124:AA135)</f>
        <v>15</v>
      </c>
      <c r="AB136" s="187">
        <f t="shared" ref="AB136" si="120">SUM(AB124:AB135)</f>
        <v>0</v>
      </c>
      <c r="AC136" s="187">
        <f t="shared" ref="AC136" si="121">SUM(AC124:AC135)</f>
        <v>21</v>
      </c>
      <c r="AD136" s="187">
        <f t="shared" ref="AD136" si="122">SUM(AD124:AD135)</f>
        <v>11</v>
      </c>
      <c r="AE136" s="187">
        <f t="shared" ref="AE136" si="123">SUM(AE124:AE135)</f>
        <v>0</v>
      </c>
      <c r="AF136" s="187">
        <f t="shared" ref="AF136" si="124">SUM(AF124:AF135)</f>
        <v>0</v>
      </c>
      <c r="AG136" s="187">
        <f t="shared" ref="AG136" si="125">SUM(AG124:AG135)</f>
        <v>0</v>
      </c>
      <c r="AH136" s="190">
        <f>SUM(AH124:AH135)</f>
        <v>243</v>
      </c>
    </row>
    <row r="137" spans="1:34" ht="20.100000000000001" customHeight="1">
      <c r="A137" s="409"/>
      <c r="B137" s="409"/>
      <c r="C137" s="410"/>
      <c r="D137" s="410"/>
      <c r="E137" s="410"/>
      <c r="F137" s="410"/>
      <c r="G137" s="410"/>
      <c r="H137" s="410"/>
      <c r="I137" s="410"/>
      <c r="J137" s="410"/>
      <c r="K137" s="410"/>
      <c r="L137" s="410"/>
      <c r="M137" s="410"/>
      <c r="N137" s="410"/>
      <c r="O137" s="410"/>
      <c r="P137" s="410"/>
      <c r="Q137" s="410"/>
      <c r="R137" s="410"/>
      <c r="S137" s="410"/>
      <c r="T137" s="410"/>
      <c r="U137" s="410"/>
      <c r="V137" s="410"/>
      <c r="W137" s="410"/>
      <c r="X137" s="410"/>
      <c r="Y137" s="410"/>
      <c r="Z137" s="410"/>
      <c r="AA137" s="410"/>
      <c r="AB137" s="410"/>
      <c r="AC137" s="410"/>
      <c r="AD137" s="410"/>
      <c r="AE137" s="410"/>
      <c r="AF137" s="410"/>
      <c r="AG137" s="410"/>
      <c r="AH137" s="409"/>
    </row>
    <row r="138" spans="1:34" ht="20.100000000000001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530" t="s">
        <v>412</v>
      </c>
      <c r="W138" s="531"/>
      <c r="X138" s="531"/>
      <c r="Y138" s="531"/>
      <c r="Z138" s="531"/>
      <c r="AA138" s="531"/>
      <c r="AB138" s="531"/>
      <c r="AC138" s="531"/>
      <c r="AD138" s="531"/>
      <c r="AE138" s="17"/>
      <c r="AF138" s="17"/>
      <c r="AG138" s="17"/>
      <c r="AH138" s="17"/>
    </row>
    <row r="139" spans="1:34" ht="20.100000000000001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532" t="s">
        <v>319</v>
      </c>
      <c r="W139" s="533"/>
      <c r="X139" s="533"/>
      <c r="Y139" s="533"/>
      <c r="Z139" s="533"/>
      <c r="AA139" s="533"/>
      <c r="AB139" s="533"/>
      <c r="AC139" s="533"/>
      <c r="AD139" s="533"/>
      <c r="AE139" s="17"/>
      <c r="AF139" s="17"/>
      <c r="AG139" s="17"/>
      <c r="AH139" s="17"/>
    </row>
    <row r="140" spans="1:34" ht="20.100000000000001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AE140" s="17"/>
      <c r="AF140" s="17"/>
      <c r="AG140" s="17"/>
      <c r="AH140" s="17"/>
    </row>
    <row r="141" spans="1:34" ht="20.100000000000001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AE141" s="17"/>
      <c r="AF141" s="17"/>
      <c r="AG141" s="17"/>
      <c r="AH141" s="17"/>
    </row>
    <row r="142" spans="1:34" ht="20.100000000000001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534" t="s">
        <v>341</v>
      </c>
      <c r="W142" s="534"/>
      <c r="X142" s="534"/>
      <c r="Y142" s="534"/>
      <c r="Z142" s="534"/>
      <c r="AA142" s="534"/>
      <c r="AB142" s="534"/>
      <c r="AC142" s="534"/>
      <c r="AD142" s="534"/>
      <c r="AE142" s="17"/>
      <c r="AF142" s="17"/>
      <c r="AG142" s="17"/>
      <c r="AH142" s="17"/>
    </row>
    <row r="143" spans="1:34" ht="20.100000000000001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535" t="s">
        <v>321</v>
      </c>
      <c r="W143" s="535"/>
      <c r="X143" s="535"/>
      <c r="Y143" s="535"/>
      <c r="Z143" s="535"/>
      <c r="AA143" s="535"/>
      <c r="AB143" s="535"/>
      <c r="AC143" s="535"/>
      <c r="AD143" s="535"/>
      <c r="AE143" s="17"/>
      <c r="AF143" s="17"/>
      <c r="AG143" s="17"/>
      <c r="AH143" s="17"/>
    </row>
    <row r="144" spans="1:34" ht="20.100000000000001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4"/>
      <c r="W144" s="14"/>
      <c r="X144" s="14"/>
      <c r="Y144" s="14"/>
      <c r="Z144" s="14"/>
      <c r="AA144" s="14"/>
      <c r="AB144" s="14"/>
      <c r="AC144" s="14"/>
      <c r="AD144" s="14"/>
      <c r="AE144" s="17"/>
      <c r="AF144" s="17"/>
      <c r="AG144" s="17"/>
      <c r="AH144" s="17"/>
    </row>
    <row r="145" spans="1:34" ht="20.100000000000001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338"/>
      <c r="W145" s="338"/>
      <c r="X145" s="338"/>
      <c r="Y145" s="338"/>
      <c r="Z145" s="338"/>
      <c r="AA145" s="338"/>
      <c r="AB145" s="338"/>
      <c r="AC145" s="338"/>
      <c r="AD145" s="338"/>
      <c r="AE145" s="17"/>
      <c r="AF145" s="17"/>
      <c r="AG145" s="17"/>
      <c r="AH145" s="17"/>
    </row>
    <row r="146" spans="1:34" ht="20.100000000000001" customHeight="1">
      <c r="A146" s="607" t="s">
        <v>338</v>
      </c>
      <c r="B146" s="607"/>
      <c r="C146" s="607"/>
      <c r="D146" s="607"/>
      <c r="E146" s="607"/>
      <c r="F146" s="607"/>
      <c r="G146" s="607"/>
      <c r="H146" s="607"/>
      <c r="I146" s="607"/>
      <c r="J146" s="607"/>
      <c r="K146" s="607"/>
      <c r="L146" s="607"/>
      <c r="M146" s="607"/>
      <c r="N146" s="607"/>
      <c r="O146" s="607"/>
      <c r="P146" s="607"/>
      <c r="Q146" s="607"/>
      <c r="R146" s="607"/>
      <c r="S146" s="607"/>
      <c r="T146" s="607"/>
      <c r="U146" s="607"/>
      <c r="V146" s="607"/>
      <c r="W146" s="607"/>
      <c r="X146" s="607"/>
      <c r="Y146" s="607"/>
      <c r="Z146" s="607"/>
      <c r="AA146" s="607"/>
      <c r="AB146" s="607"/>
      <c r="AC146" s="607"/>
      <c r="AD146" s="607"/>
      <c r="AE146" s="607"/>
      <c r="AF146" s="607"/>
      <c r="AG146" s="607"/>
      <c r="AH146" s="607"/>
    </row>
    <row r="147" spans="1:34" ht="20.100000000000001" customHeight="1">
      <c r="A147" s="602" t="s">
        <v>339</v>
      </c>
      <c r="B147" s="602"/>
      <c r="C147" s="602"/>
      <c r="D147" s="602"/>
      <c r="E147" s="602"/>
      <c r="F147" s="602"/>
      <c r="G147" s="602"/>
      <c r="H147" s="602"/>
      <c r="I147" s="602"/>
      <c r="J147" s="602"/>
      <c r="K147" s="602"/>
      <c r="L147" s="602"/>
      <c r="M147" s="602"/>
      <c r="N147" s="602"/>
      <c r="O147" s="602"/>
      <c r="P147" s="602"/>
      <c r="Q147" s="602"/>
      <c r="R147" s="602"/>
      <c r="S147" s="602"/>
      <c r="T147" s="602"/>
      <c r="U147" s="602"/>
      <c r="V147" s="602"/>
      <c r="W147" s="602"/>
      <c r="X147" s="602"/>
      <c r="Y147" s="602"/>
      <c r="Z147" s="602"/>
      <c r="AA147" s="602"/>
      <c r="AB147" s="602"/>
      <c r="AC147" s="602"/>
      <c r="AD147" s="602"/>
      <c r="AE147" s="602"/>
      <c r="AF147" s="602"/>
      <c r="AG147" s="602"/>
      <c r="AH147" s="602"/>
    </row>
    <row r="148" spans="1:34" ht="20.100000000000001" customHeight="1">
      <c r="A148" s="346"/>
      <c r="B148" s="346"/>
      <c r="C148" s="346"/>
      <c r="D148" s="346"/>
      <c r="E148" s="346"/>
      <c r="F148" s="346"/>
      <c r="G148" s="346"/>
      <c r="H148" s="346"/>
      <c r="I148" s="346"/>
      <c r="J148" s="346"/>
      <c r="K148" s="346"/>
      <c r="L148" s="346"/>
      <c r="M148" s="346"/>
      <c r="N148" s="346"/>
      <c r="O148" s="346"/>
      <c r="P148" s="346"/>
      <c r="Q148" s="346"/>
      <c r="R148" s="346"/>
      <c r="S148" s="346"/>
      <c r="T148" s="346"/>
      <c r="U148" s="346"/>
      <c r="V148" s="346"/>
      <c r="W148" s="346"/>
      <c r="X148" s="346"/>
      <c r="Y148" s="346"/>
      <c r="Z148" s="346"/>
      <c r="AA148" s="346"/>
      <c r="AB148" s="346"/>
      <c r="AC148" s="346"/>
      <c r="AD148" s="346"/>
      <c r="AE148" s="346"/>
      <c r="AF148" s="346"/>
      <c r="AG148" s="346"/>
      <c r="AH148" s="346"/>
    </row>
    <row r="149" spans="1:34" ht="20.100000000000001" customHeight="1">
      <c r="A149" s="347"/>
      <c r="B149" s="404" t="s">
        <v>376</v>
      </c>
      <c r="C149" s="347"/>
      <c r="D149" s="347"/>
      <c r="E149" s="347"/>
      <c r="F149" s="347"/>
      <c r="G149" s="347"/>
      <c r="H149" s="347"/>
      <c r="I149" s="347"/>
      <c r="J149" s="347"/>
      <c r="K149" s="347"/>
      <c r="L149" s="347"/>
      <c r="M149" s="347"/>
      <c r="N149" s="347"/>
      <c r="O149" s="347"/>
      <c r="P149" s="347"/>
      <c r="Q149" s="347"/>
      <c r="R149" s="347"/>
      <c r="S149" s="347"/>
      <c r="T149" s="347"/>
      <c r="U149" s="347"/>
      <c r="V149" s="347"/>
      <c r="W149" s="347"/>
      <c r="X149" s="347"/>
      <c r="Y149" s="347"/>
      <c r="Z149" s="347"/>
      <c r="AA149" s="347"/>
      <c r="AB149" s="347"/>
      <c r="AC149" s="347"/>
      <c r="AD149" s="347"/>
      <c r="AE149" s="405" t="s">
        <v>374</v>
      </c>
      <c r="AF149" s="21"/>
      <c r="AG149" s="347"/>
      <c r="AH149" s="347"/>
    </row>
    <row r="150" spans="1:34" ht="20.100000000000001" customHeight="1">
      <c r="A150" s="346">
        <v>6</v>
      </c>
      <c r="B150" s="613" t="s">
        <v>413</v>
      </c>
      <c r="C150" s="613"/>
      <c r="D150" s="613"/>
      <c r="E150" s="347"/>
      <c r="F150" s="347"/>
      <c r="G150" s="347"/>
      <c r="H150" s="347"/>
      <c r="I150" s="347"/>
      <c r="J150" s="347"/>
      <c r="K150" s="347"/>
      <c r="L150" s="347"/>
      <c r="M150" s="347"/>
      <c r="N150" s="347"/>
      <c r="O150" s="347"/>
      <c r="P150" s="347"/>
      <c r="Q150" s="347"/>
      <c r="R150" s="347"/>
      <c r="S150" s="347"/>
      <c r="T150" s="347"/>
      <c r="U150" s="347"/>
      <c r="V150" s="347"/>
      <c r="W150" s="347"/>
      <c r="X150" s="347"/>
      <c r="Y150" s="347"/>
      <c r="Z150" s="347"/>
      <c r="AA150" s="347"/>
      <c r="AB150" s="347"/>
      <c r="AC150" s="347"/>
      <c r="AD150" s="347"/>
      <c r="AE150" s="347"/>
      <c r="AF150" s="347"/>
      <c r="AG150" s="347"/>
      <c r="AH150" s="347"/>
    </row>
    <row r="151" spans="1:34" ht="20.100000000000001" customHeight="1" thickBot="1">
      <c r="A151" s="587" t="s">
        <v>14</v>
      </c>
      <c r="B151" s="587" t="s">
        <v>320</v>
      </c>
      <c r="C151" s="590" t="s">
        <v>184</v>
      </c>
      <c r="D151" s="590"/>
      <c r="E151" s="590"/>
      <c r="F151" s="590"/>
      <c r="G151" s="590"/>
      <c r="H151" s="590"/>
      <c r="I151" s="590"/>
      <c r="J151" s="590"/>
      <c r="K151" s="590"/>
      <c r="L151" s="590"/>
      <c r="M151" s="590"/>
      <c r="N151" s="590"/>
      <c r="O151" s="590"/>
      <c r="P151" s="590"/>
      <c r="Q151" s="590"/>
      <c r="R151" s="590"/>
      <c r="S151" s="590"/>
      <c r="T151" s="590"/>
      <c r="U151" s="590"/>
      <c r="V151" s="590"/>
      <c r="W151" s="590"/>
      <c r="X151" s="590"/>
      <c r="Y151" s="590"/>
      <c r="Z151" s="590"/>
      <c r="AA151" s="590"/>
      <c r="AB151" s="590"/>
      <c r="AC151" s="590"/>
      <c r="AD151" s="590"/>
      <c r="AE151" s="590"/>
      <c r="AF151" s="590"/>
      <c r="AG151" s="590"/>
      <c r="AH151" s="591"/>
    </row>
    <row r="152" spans="1:34" ht="20.100000000000001" customHeight="1">
      <c r="A152" s="588"/>
      <c r="B152" s="588"/>
      <c r="C152" s="192">
        <v>1</v>
      </c>
      <c r="D152" s="192">
        <v>2</v>
      </c>
      <c r="E152" s="192">
        <v>3</v>
      </c>
      <c r="F152" s="192">
        <v>4</v>
      </c>
      <c r="G152" s="192">
        <v>5</v>
      </c>
      <c r="H152" s="192">
        <v>6</v>
      </c>
      <c r="I152" s="192">
        <v>7</v>
      </c>
      <c r="J152" s="192">
        <v>8</v>
      </c>
      <c r="K152" s="192">
        <v>9</v>
      </c>
      <c r="L152" s="192">
        <v>10</v>
      </c>
      <c r="M152" s="192">
        <v>11</v>
      </c>
      <c r="N152" s="192">
        <v>12</v>
      </c>
      <c r="O152" s="192">
        <v>13</v>
      </c>
      <c r="P152" s="192">
        <v>14</v>
      </c>
      <c r="Q152" s="192">
        <v>15</v>
      </c>
      <c r="R152" s="192">
        <v>16</v>
      </c>
      <c r="S152" s="192">
        <v>17</v>
      </c>
      <c r="T152" s="192">
        <v>18</v>
      </c>
      <c r="U152" s="192">
        <v>19</v>
      </c>
      <c r="V152" s="192">
        <v>20</v>
      </c>
      <c r="W152" s="192">
        <v>21</v>
      </c>
      <c r="X152" s="192">
        <v>22</v>
      </c>
      <c r="Y152" s="192">
        <v>23</v>
      </c>
      <c r="Z152" s="192">
        <v>24</v>
      </c>
      <c r="AA152" s="192">
        <v>25</v>
      </c>
      <c r="AB152" s="192">
        <v>26</v>
      </c>
      <c r="AC152" s="192">
        <v>27</v>
      </c>
      <c r="AD152" s="192">
        <v>28</v>
      </c>
      <c r="AE152" s="192">
        <v>29</v>
      </c>
      <c r="AF152" s="192">
        <v>30</v>
      </c>
      <c r="AG152" s="199">
        <v>31</v>
      </c>
      <c r="AH152" s="189" t="s">
        <v>299</v>
      </c>
    </row>
    <row r="153" spans="1:34" ht="30" customHeight="1">
      <c r="A153" s="175">
        <v>1</v>
      </c>
      <c r="B153" s="319" t="s">
        <v>384</v>
      </c>
      <c r="C153" s="437"/>
      <c r="D153" s="181">
        <v>15</v>
      </c>
      <c r="E153" s="181">
        <v>5</v>
      </c>
      <c r="F153" s="181">
        <v>10</v>
      </c>
      <c r="G153" s="437"/>
      <c r="H153" s="437"/>
      <c r="I153" s="181">
        <v>9</v>
      </c>
      <c r="J153" s="181">
        <v>7</v>
      </c>
      <c r="K153" s="181">
        <v>13</v>
      </c>
      <c r="L153" s="181">
        <v>10</v>
      </c>
      <c r="M153" s="181">
        <v>19</v>
      </c>
      <c r="N153" s="437"/>
      <c r="O153" s="437"/>
      <c r="P153" s="181">
        <v>9</v>
      </c>
      <c r="Q153" s="181">
        <v>14</v>
      </c>
      <c r="R153" s="181">
        <v>3</v>
      </c>
      <c r="S153" s="181">
        <v>12</v>
      </c>
      <c r="T153" s="181">
        <v>11</v>
      </c>
      <c r="U153" s="437"/>
      <c r="V153" s="437"/>
      <c r="W153" s="181">
        <v>9</v>
      </c>
      <c r="X153" s="181">
        <v>3</v>
      </c>
      <c r="Y153" s="181">
        <v>10</v>
      </c>
      <c r="Z153" s="181">
        <v>16</v>
      </c>
      <c r="AA153" s="181">
        <v>14</v>
      </c>
      <c r="AB153" s="437"/>
      <c r="AC153" s="437"/>
      <c r="AD153" s="181">
        <v>8</v>
      </c>
      <c r="AE153" s="181">
        <v>6</v>
      </c>
      <c r="AF153" s="181">
        <v>6</v>
      </c>
      <c r="AG153" s="440"/>
      <c r="AH153" s="191">
        <f>SUM(C153:AG153)</f>
        <v>209</v>
      </c>
    </row>
    <row r="154" spans="1:34" ht="30" customHeight="1">
      <c r="A154" s="185">
        <v>2</v>
      </c>
      <c r="B154" s="322" t="s">
        <v>383</v>
      </c>
      <c r="C154" s="437"/>
      <c r="D154" s="180"/>
      <c r="E154" s="180"/>
      <c r="F154" s="180"/>
      <c r="G154" s="438"/>
      <c r="H154" s="438"/>
      <c r="I154" s="180"/>
      <c r="J154" s="180">
        <v>1</v>
      </c>
      <c r="K154" s="180"/>
      <c r="L154" s="180"/>
      <c r="M154" s="180">
        <v>2</v>
      </c>
      <c r="N154" s="438"/>
      <c r="O154" s="438"/>
      <c r="P154" s="180"/>
      <c r="Q154" s="180"/>
      <c r="R154" s="180"/>
      <c r="S154" s="180"/>
      <c r="T154" s="180"/>
      <c r="U154" s="438"/>
      <c r="V154" s="438"/>
      <c r="W154" s="180"/>
      <c r="X154" s="180"/>
      <c r="Y154" s="180">
        <v>3</v>
      </c>
      <c r="Z154" s="180"/>
      <c r="AA154" s="180">
        <v>3</v>
      </c>
      <c r="AB154" s="438"/>
      <c r="AC154" s="438"/>
      <c r="AD154" s="180">
        <v>6</v>
      </c>
      <c r="AE154" s="180"/>
      <c r="AF154" s="180"/>
      <c r="AG154" s="440"/>
      <c r="AH154" s="191">
        <f t="shared" ref="AH154:AH164" si="126">SUM(C154:AG154)</f>
        <v>15</v>
      </c>
    </row>
    <row r="155" spans="1:34" ht="30" customHeight="1">
      <c r="A155" s="185">
        <v>3</v>
      </c>
      <c r="B155" s="322" t="s">
        <v>382</v>
      </c>
      <c r="C155" s="437"/>
      <c r="D155" s="180">
        <v>2</v>
      </c>
      <c r="E155" s="180">
        <v>3</v>
      </c>
      <c r="F155" s="180">
        <v>4</v>
      </c>
      <c r="G155" s="438"/>
      <c r="H155" s="438"/>
      <c r="I155" s="180">
        <v>7</v>
      </c>
      <c r="J155" s="180">
        <v>8</v>
      </c>
      <c r="K155" s="180">
        <v>5</v>
      </c>
      <c r="L155" s="180">
        <v>5</v>
      </c>
      <c r="M155" s="180">
        <v>3</v>
      </c>
      <c r="N155" s="438"/>
      <c r="O155" s="438"/>
      <c r="P155" s="180">
        <v>7</v>
      </c>
      <c r="Q155" s="180">
        <v>6</v>
      </c>
      <c r="R155" s="180">
        <v>3</v>
      </c>
      <c r="S155" s="180">
        <v>8</v>
      </c>
      <c r="T155" s="180">
        <v>4</v>
      </c>
      <c r="U155" s="438"/>
      <c r="V155" s="438"/>
      <c r="W155" s="180">
        <v>6</v>
      </c>
      <c r="X155" s="180">
        <v>1</v>
      </c>
      <c r="Y155" s="180">
        <v>1</v>
      </c>
      <c r="Z155" s="180">
        <v>8</v>
      </c>
      <c r="AA155" s="180">
        <v>19</v>
      </c>
      <c r="AB155" s="438"/>
      <c r="AC155" s="438"/>
      <c r="AD155" s="180">
        <v>16</v>
      </c>
      <c r="AE155" s="180">
        <v>5</v>
      </c>
      <c r="AF155" s="180">
        <v>2</v>
      </c>
      <c r="AG155" s="440"/>
      <c r="AH155" s="191">
        <f t="shared" si="126"/>
        <v>123</v>
      </c>
    </row>
    <row r="156" spans="1:34" ht="30" customHeight="1">
      <c r="A156" s="185">
        <v>4</v>
      </c>
      <c r="B156" s="322" t="s">
        <v>365</v>
      </c>
      <c r="C156" s="437"/>
      <c r="D156" s="180"/>
      <c r="E156" s="180">
        <v>1</v>
      </c>
      <c r="F156" s="180"/>
      <c r="G156" s="438"/>
      <c r="H156" s="438"/>
      <c r="I156" s="180"/>
      <c r="J156" s="180"/>
      <c r="K156" s="180"/>
      <c r="L156" s="180"/>
      <c r="M156" s="180"/>
      <c r="N156" s="438"/>
      <c r="O156" s="438"/>
      <c r="P156" s="180"/>
      <c r="Q156" s="180"/>
      <c r="R156" s="180">
        <v>2</v>
      </c>
      <c r="S156" s="180"/>
      <c r="T156" s="180"/>
      <c r="U156" s="438"/>
      <c r="V156" s="438"/>
      <c r="W156" s="180"/>
      <c r="X156" s="180"/>
      <c r="Y156" s="180"/>
      <c r="Z156" s="180"/>
      <c r="AA156" s="180"/>
      <c r="AB156" s="438"/>
      <c r="AC156" s="438"/>
      <c r="AD156" s="180"/>
      <c r="AE156" s="180"/>
      <c r="AF156" s="180"/>
      <c r="AG156" s="440"/>
      <c r="AH156" s="191">
        <f t="shared" si="126"/>
        <v>3</v>
      </c>
    </row>
    <row r="157" spans="1:34" ht="30" customHeight="1">
      <c r="A157" s="185">
        <v>5</v>
      </c>
      <c r="B157" s="322" t="s">
        <v>438</v>
      </c>
      <c r="C157" s="437"/>
      <c r="D157" s="180"/>
      <c r="E157" s="180"/>
      <c r="F157" s="180">
        <v>3</v>
      </c>
      <c r="G157" s="438"/>
      <c r="H157" s="438"/>
      <c r="I157" s="180"/>
      <c r="J157" s="180"/>
      <c r="K157" s="180"/>
      <c r="L157" s="180">
        <v>1</v>
      </c>
      <c r="M157" s="180"/>
      <c r="N157" s="438"/>
      <c r="O157" s="438"/>
      <c r="P157" s="180"/>
      <c r="Q157" s="180"/>
      <c r="R157" s="180"/>
      <c r="S157" s="180"/>
      <c r="T157" s="180"/>
      <c r="U157" s="438"/>
      <c r="V157" s="438"/>
      <c r="W157" s="180"/>
      <c r="X157" s="180"/>
      <c r="Y157" s="180"/>
      <c r="Z157" s="180"/>
      <c r="AA157" s="180"/>
      <c r="AB157" s="438"/>
      <c r="AC157" s="438"/>
      <c r="AD157" s="180"/>
      <c r="AE157" s="180"/>
      <c r="AF157" s="180"/>
      <c r="AG157" s="438"/>
      <c r="AH157" s="191">
        <f t="shared" si="126"/>
        <v>4</v>
      </c>
    </row>
    <row r="158" spans="1:34" ht="30" customHeight="1">
      <c r="A158" s="185">
        <v>6</v>
      </c>
      <c r="B158" s="322" t="s">
        <v>367</v>
      </c>
      <c r="C158" s="437"/>
      <c r="D158" s="180"/>
      <c r="E158" s="180"/>
      <c r="F158" s="180"/>
      <c r="G158" s="438"/>
      <c r="H158" s="438"/>
      <c r="I158" s="180"/>
      <c r="J158" s="180"/>
      <c r="K158" s="180"/>
      <c r="L158" s="180"/>
      <c r="M158" s="180"/>
      <c r="N158" s="438"/>
      <c r="O158" s="438"/>
      <c r="P158" s="180"/>
      <c r="Q158" s="180"/>
      <c r="R158" s="180"/>
      <c r="S158" s="180"/>
      <c r="T158" s="180">
        <v>1</v>
      </c>
      <c r="U158" s="438"/>
      <c r="V158" s="438"/>
      <c r="W158" s="180"/>
      <c r="X158" s="180"/>
      <c r="Y158" s="180"/>
      <c r="Z158" s="180"/>
      <c r="AA158" s="180">
        <v>2</v>
      </c>
      <c r="AB158" s="438"/>
      <c r="AC158" s="438"/>
      <c r="AD158" s="180"/>
      <c r="AE158" s="180">
        <v>1</v>
      </c>
      <c r="AF158" s="180">
        <v>1</v>
      </c>
      <c r="AG158" s="438"/>
      <c r="AH158" s="191">
        <f t="shared" si="126"/>
        <v>5</v>
      </c>
    </row>
    <row r="159" spans="1:34" ht="30" customHeight="1">
      <c r="A159" s="185">
        <v>7</v>
      </c>
      <c r="B159" s="322" t="s">
        <v>368</v>
      </c>
      <c r="C159" s="437"/>
      <c r="D159" s="180"/>
      <c r="E159" s="180"/>
      <c r="F159" s="180"/>
      <c r="G159" s="438"/>
      <c r="H159" s="438"/>
      <c r="I159" s="180">
        <v>1</v>
      </c>
      <c r="J159" s="180"/>
      <c r="K159" s="180"/>
      <c r="L159" s="180"/>
      <c r="M159" s="180"/>
      <c r="N159" s="438"/>
      <c r="O159" s="438"/>
      <c r="P159" s="180">
        <v>2</v>
      </c>
      <c r="Q159" s="180"/>
      <c r="R159" s="180"/>
      <c r="S159" s="180"/>
      <c r="T159" s="180"/>
      <c r="U159" s="438"/>
      <c r="V159" s="438"/>
      <c r="W159" s="180"/>
      <c r="X159" s="180"/>
      <c r="Y159" s="180"/>
      <c r="Z159" s="180"/>
      <c r="AA159" s="180"/>
      <c r="AB159" s="438"/>
      <c r="AC159" s="438"/>
      <c r="AD159" s="180"/>
      <c r="AE159" s="180"/>
      <c r="AF159" s="180"/>
      <c r="AG159" s="438"/>
      <c r="AH159" s="191">
        <f t="shared" si="126"/>
        <v>3</v>
      </c>
    </row>
    <row r="160" spans="1:34" ht="30" customHeight="1">
      <c r="A160" s="185">
        <v>8</v>
      </c>
      <c r="B160" s="322" t="s">
        <v>370</v>
      </c>
      <c r="C160" s="437"/>
      <c r="D160" s="180"/>
      <c r="E160" s="180"/>
      <c r="F160" s="180"/>
      <c r="G160" s="438"/>
      <c r="H160" s="438"/>
      <c r="I160" s="180"/>
      <c r="J160" s="180"/>
      <c r="K160" s="180"/>
      <c r="L160" s="180">
        <v>1</v>
      </c>
      <c r="M160" s="180"/>
      <c r="N160" s="438"/>
      <c r="O160" s="438"/>
      <c r="P160" s="180"/>
      <c r="Q160" s="180"/>
      <c r="R160" s="180"/>
      <c r="S160" s="180"/>
      <c r="T160" s="180"/>
      <c r="U160" s="438"/>
      <c r="V160" s="438"/>
      <c r="W160" s="180"/>
      <c r="X160" s="180"/>
      <c r="Y160" s="180"/>
      <c r="Z160" s="180"/>
      <c r="AA160" s="180"/>
      <c r="AB160" s="438"/>
      <c r="AC160" s="438"/>
      <c r="AD160" s="180"/>
      <c r="AE160" s="180"/>
      <c r="AF160" s="180"/>
      <c r="AG160" s="438"/>
      <c r="AH160" s="191">
        <f t="shared" si="126"/>
        <v>1</v>
      </c>
    </row>
    <row r="161" spans="1:34" ht="30" customHeight="1">
      <c r="A161" s="185">
        <v>9</v>
      </c>
      <c r="B161" s="322" t="s">
        <v>439</v>
      </c>
      <c r="C161" s="437"/>
      <c r="D161" s="180"/>
      <c r="E161" s="180"/>
      <c r="F161" s="180"/>
      <c r="G161" s="438"/>
      <c r="H161" s="438"/>
      <c r="I161" s="180"/>
      <c r="J161" s="180"/>
      <c r="K161" s="180"/>
      <c r="L161" s="180"/>
      <c r="M161" s="180"/>
      <c r="N161" s="438"/>
      <c r="O161" s="438"/>
      <c r="P161" s="180"/>
      <c r="Q161" s="180"/>
      <c r="R161" s="180"/>
      <c r="S161" s="180"/>
      <c r="T161" s="180"/>
      <c r="U161" s="438"/>
      <c r="V161" s="438"/>
      <c r="W161" s="180"/>
      <c r="X161" s="180"/>
      <c r="Y161" s="180"/>
      <c r="Z161" s="180"/>
      <c r="AA161" s="180"/>
      <c r="AB161" s="438"/>
      <c r="AC161" s="438"/>
      <c r="AD161" s="180"/>
      <c r="AE161" s="180"/>
      <c r="AF161" s="180"/>
      <c r="AG161" s="438"/>
      <c r="AH161" s="191">
        <f t="shared" si="126"/>
        <v>0</v>
      </c>
    </row>
    <row r="162" spans="1:34" ht="30" customHeight="1">
      <c r="A162" s="185">
        <v>10</v>
      </c>
      <c r="B162" s="322" t="s">
        <v>441</v>
      </c>
      <c r="C162" s="437"/>
      <c r="D162" s="180"/>
      <c r="E162" s="180"/>
      <c r="F162" s="180"/>
      <c r="G162" s="438"/>
      <c r="H162" s="438"/>
      <c r="I162" s="180"/>
      <c r="J162" s="180"/>
      <c r="K162" s="180"/>
      <c r="L162" s="180"/>
      <c r="M162" s="180"/>
      <c r="N162" s="438"/>
      <c r="O162" s="438"/>
      <c r="P162" s="180"/>
      <c r="Q162" s="180"/>
      <c r="R162" s="180"/>
      <c r="S162" s="180"/>
      <c r="T162" s="180"/>
      <c r="U162" s="438"/>
      <c r="V162" s="438"/>
      <c r="W162" s="180"/>
      <c r="X162" s="180"/>
      <c r="Y162" s="180"/>
      <c r="Z162" s="180"/>
      <c r="AA162" s="180"/>
      <c r="AB162" s="438"/>
      <c r="AC162" s="438"/>
      <c r="AD162" s="180"/>
      <c r="AE162" s="180"/>
      <c r="AF162" s="180"/>
      <c r="AG162" s="438"/>
      <c r="AH162" s="191">
        <f t="shared" si="126"/>
        <v>0</v>
      </c>
    </row>
    <row r="163" spans="1:34" ht="30" customHeight="1">
      <c r="A163" s="185">
        <v>11</v>
      </c>
      <c r="B163" s="322" t="s">
        <v>440</v>
      </c>
      <c r="C163" s="437"/>
      <c r="D163" s="180"/>
      <c r="E163" s="180">
        <v>1</v>
      </c>
      <c r="F163" s="180"/>
      <c r="G163" s="438"/>
      <c r="H163" s="438"/>
      <c r="I163" s="180"/>
      <c r="J163" s="180"/>
      <c r="K163" s="180"/>
      <c r="L163" s="180"/>
      <c r="M163" s="180"/>
      <c r="N163" s="438"/>
      <c r="O163" s="438"/>
      <c r="P163" s="180"/>
      <c r="Q163" s="180"/>
      <c r="R163" s="180"/>
      <c r="S163" s="180"/>
      <c r="T163" s="180"/>
      <c r="U163" s="438"/>
      <c r="V163" s="438"/>
      <c r="W163" s="180"/>
      <c r="X163" s="180"/>
      <c r="Y163" s="180"/>
      <c r="Z163" s="180"/>
      <c r="AA163" s="180"/>
      <c r="AB163" s="438"/>
      <c r="AC163" s="438"/>
      <c r="AD163" s="180"/>
      <c r="AE163" s="180"/>
      <c r="AF163" s="180"/>
      <c r="AG163" s="438"/>
      <c r="AH163" s="191">
        <f t="shared" si="126"/>
        <v>1</v>
      </c>
    </row>
    <row r="164" spans="1:34" ht="30" customHeight="1" thickBot="1">
      <c r="A164" s="185">
        <v>12</v>
      </c>
      <c r="B164" s="320" t="s">
        <v>373</v>
      </c>
      <c r="C164" s="437"/>
      <c r="D164" s="321">
        <v>1</v>
      </c>
      <c r="E164" s="321"/>
      <c r="F164" s="321"/>
      <c r="G164" s="439"/>
      <c r="H164" s="439"/>
      <c r="I164" s="321"/>
      <c r="J164" s="321"/>
      <c r="K164" s="321"/>
      <c r="L164" s="321">
        <v>6</v>
      </c>
      <c r="M164" s="321"/>
      <c r="N164" s="439"/>
      <c r="O164" s="439"/>
      <c r="P164" s="321"/>
      <c r="Q164" s="321"/>
      <c r="R164" s="321"/>
      <c r="S164" s="321"/>
      <c r="T164" s="321"/>
      <c r="U164" s="439"/>
      <c r="V164" s="439"/>
      <c r="W164" s="321"/>
      <c r="X164" s="321">
        <v>1</v>
      </c>
      <c r="Y164" s="321"/>
      <c r="Z164" s="321"/>
      <c r="AA164" s="321">
        <v>2</v>
      </c>
      <c r="AB164" s="439"/>
      <c r="AC164" s="439"/>
      <c r="AD164" s="321">
        <v>2</v>
      </c>
      <c r="AE164" s="321"/>
      <c r="AF164" s="321"/>
      <c r="AG164" s="437"/>
      <c r="AH164" s="191">
        <f t="shared" si="126"/>
        <v>12</v>
      </c>
    </row>
    <row r="165" spans="1:34" ht="35.1" customHeight="1" thickBot="1">
      <c r="A165" s="526" t="s">
        <v>19</v>
      </c>
      <c r="B165" s="592"/>
      <c r="C165" s="187">
        <f t="shared" ref="C165:AG165" si="127">SUM(C153:C164)</f>
        <v>0</v>
      </c>
      <c r="D165" s="187">
        <f t="shared" si="127"/>
        <v>18</v>
      </c>
      <c r="E165" s="187">
        <f t="shared" si="127"/>
        <v>10</v>
      </c>
      <c r="F165" s="187">
        <f t="shared" si="127"/>
        <v>17</v>
      </c>
      <c r="G165" s="187">
        <f t="shared" si="127"/>
        <v>0</v>
      </c>
      <c r="H165" s="187">
        <f t="shared" si="127"/>
        <v>0</v>
      </c>
      <c r="I165" s="187">
        <f t="shared" si="127"/>
        <v>17</v>
      </c>
      <c r="J165" s="187">
        <f t="shared" si="127"/>
        <v>16</v>
      </c>
      <c r="K165" s="187">
        <f t="shared" si="127"/>
        <v>18</v>
      </c>
      <c r="L165" s="187">
        <f t="shared" si="127"/>
        <v>23</v>
      </c>
      <c r="M165" s="187">
        <f t="shared" si="127"/>
        <v>24</v>
      </c>
      <c r="N165" s="187">
        <f t="shared" si="127"/>
        <v>0</v>
      </c>
      <c r="O165" s="187">
        <f t="shared" si="127"/>
        <v>0</v>
      </c>
      <c r="P165" s="187">
        <f t="shared" si="127"/>
        <v>18</v>
      </c>
      <c r="Q165" s="187">
        <f t="shared" si="127"/>
        <v>20</v>
      </c>
      <c r="R165" s="187">
        <f t="shared" si="127"/>
        <v>8</v>
      </c>
      <c r="S165" s="187">
        <f t="shared" si="127"/>
        <v>20</v>
      </c>
      <c r="T165" s="187">
        <f t="shared" si="127"/>
        <v>16</v>
      </c>
      <c r="U165" s="187">
        <f t="shared" si="127"/>
        <v>0</v>
      </c>
      <c r="V165" s="187">
        <f t="shared" si="127"/>
        <v>0</v>
      </c>
      <c r="W165" s="187">
        <f t="shared" si="127"/>
        <v>15</v>
      </c>
      <c r="X165" s="187">
        <f t="shared" si="127"/>
        <v>5</v>
      </c>
      <c r="Y165" s="187">
        <f t="shared" si="127"/>
        <v>14</v>
      </c>
      <c r="Z165" s="187">
        <f t="shared" si="127"/>
        <v>24</v>
      </c>
      <c r="AA165" s="187">
        <f t="shared" si="127"/>
        <v>40</v>
      </c>
      <c r="AB165" s="187">
        <f t="shared" si="127"/>
        <v>0</v>
      </c>
      <c r="AC165" s="187">
        <f t="shared" si="127"/>
        <v>0</v>
      </c>
      <c r="AD165" s="187">
        <f t="shared" si="127"/>
        <v>32</v>
      </c>
      <c r="AE165" s="187">
        <f t="shared" si="127"/>
        <v>12</v>
      </c>
      <c r="AF165" s="187">
        <f t="shared" si="127"/>
        <v>9</v>
      </c>
      <c r="AG165" s="212">
        <f t="shared" si="127"/>
        <v>0</v>
      </c>
      <c r="AH165" s="195">
        <f>SUM(C165:AG165)</f>
        <v>376</v>
      </c>
    </row>
    <row r="166" spans="1:34" ht="20.100000000000001" customHeight="1">
      <c r="A166" s="410"/>
      <c r="B166" s="410"/>
      <c r="C166" s="410"/>
      <c r="D166" s="410"/>
      <c r="E166" s="410"/>
      <c r="F166" s="410"/>
      <c r="G166" s="410"/>
      <c r="H166" s="410"/>
      <c r="I166" s="410"/>
      <c r="J166" s="410"/>
      <c r="K166" s="410"/>
      <c r="L166" s="410"/>
      <c r="M166" s="410"/>
      <c r="N166" s="410"/>
      <c r="O166" s="410"/>
      <c r="P166" s="410"/>
      <c r="Q166" s="410"/>
      <c r="R166" s="410"/>
      <c r="S166" s="410"/>
      <c r="T166" s="410"/>
      <c r="U166" s="410"/>
      <c r="V166" s="410"/>
      <c r="W166" s="410"/>
      <c r="X166" s="410"/>
      <c r="Y166" s="410"/>
      <c r="Z166" s="410"/>
      <c r="AA166" s="410"/>
      <c r="AB166" s="410"/>
      <c r="AC166" s="410"/>
      <c r="AD166" s="410"/>
      <c r="AE166" s="410"/>
      <c r="AF166" s="410"/>
      <c r="AG166" s="410"/>
      <c r="AH166" s="410"/>
    </row>
    <row r="167" spans="1:34" ht="20.100000000000001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411"/>
      <c r="V167" s="530" t="s">
        <v>414</v>
      </c>
      <c r="W167" s="531"/>
      <c r="X167" s="531"/>
      <c r="Y167" s="531"/>
      <c r="Z167" s="531"/>
      <c r="AA167" s="531"/>
      <c r="AB167" s="531"/>
      <c r="AC167" s="531"/>
      <c r="AD167" s="531"/>
      <c r="AE167" s="17"/>
      <c r="AF167" s="17"/>
      <c r="AG167" s="17"/>
      <c r="AH167" s="17"/>
    </row>
    <row r="168" spans="1:34" ht="20.100000000000001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532" t="s">
        <v>319</v>
      </c>
      <c r="W168" s="533"/>
      <c r="X168" s="533"/>
      <c r="Y168" s="533"/>
      <c r="Z168" s="533"/>
      <c r="AA168" s="533"/>
      <c r="AB168" s="533"/>
      <c r="AC168" s="533"/>
      <c r="AD168" s="533"/>
      <c r="AE168" s="17"/>
      <c r="AF168" s="17"/>
      <c r="AG168" s="17"/>
      <c r="AH168" s="17"/>
    </row>
    <row r="169" spans="1:34" ht="20.100000000000001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AE169" s="17"/>
      <c r="AF169" s="17"/>
      <c r="AG169" s="17"/>
      <c r="AH169" s="17"/>
    </row>
    <row r="170" spans="1:34" ht="20.100000000000001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AE170" s="17"/>
      <c r="AF170" s="17"/>
      <c r="AG170" s="17"/>
      <c r="AH170" s="17"/>
    </row>
    <row r="171" spans="1:34" ht="20.100000000000001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534" t="s">
        <v>341</v>
      </c>
      <c r="W171" s="534"/>
      <c r="X171" s="534"/>
      <c r="Y171" s="534"/>
      <c r="Z171" s="534"/>
      <c r="AA171" s="534"/>
      <c r="AB171" s="534"/>
      <c r="AC171" s="534"/>
      <c r="AD171" s="534"/>
      <c r="AE171" s="17"/>
      <c r="AF171" s="17"/>
      <c r="AG171" s="17"/>
      <c r="AH171" s="17"/>
    </row>
    <row r="172" spans="1:34" ht="20.100000000000001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535" t="s">
        <v>321</v>
      </c>
      <c r="W172" s="535"/>
      <c r="X172" s="535"/>
      <c r="Y172" s="535"/>
      <c r="Z172" s="535"/>
      <c r="AA172" s="535"/>
      <c r="AB172" s="535"/>
      <c r="AC172" s="535"/>
      <c r="AD172" s="535"/>
      <c r="AE172" s="17"/>
      <c r="AF172" s="17"/>
      <c r="AG172" s="17"/>
      <c r="AH172" s="17"/>
    </row>
    <row r="173" spans="1:34" ht="20.100000000000001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4"/>
      <c r="W173" s="14"/>
      <c r="X173" s="14"/>
      <c r="Y173" s="14"/>
      <c r="Z173" s="14"/>
      <c r="AA173" s="14"/>
      <c r="AB173" s="14"/>
      <c r="AC173" s="14"/>
      <c r="AD173" s="14"/>
      <c r="AE173" s="17"/>
      <c r="AF173" s="17"/>
      <c r="AG173" s="17"/>
      <c r="AH173" s="17"/>
    </row>
    <row r="174" spans="1:34" ht="20.100000000000001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338"/>
      <c r="W174" s="338"/>
      <c r="X174" s="338"/>
      <c r="Y174" s="338"/>
      <c r="Z174" s="338"/>
      <c r="AA174" s="338"/>
      <c r="AB174" s="338"/>
      <c r="AC174" s="338"/>
      <c r="AD174" s="338"/>
      <c r="AE174" s="17"/>
      <c r="AF174" s="17"/>
      <c r="AG174" s="17"/>
      <c r="AH174" s="17"/>
    </row>
    <row r="175" spans="1:34" ht="20.100000000000001" customHeight="1">
      <c r="A175" s="607" t="s">
        <v>338</v>
      </c>
      <c r="B175" s="607"/>
      <c r="C175" s="607"/>
      <c r="D175" s="607"/>
      <c r="E175" s="607"/>
      <c r="F175" s="607"/>
      <c r="G175" s="607"/>
      <c r="H175" s="607"/>
      <c r="I175" s="607"/>
      <c r="J175" s="607"/>
      <c r="K175" s="607"/>
      <c r="L175" s="607"/>
      <c r="M175" s="607"/>
      <c r="N175" s="607"/>
      <c r="O175" s="607"/>
      <c r="P175" s="607"/>
      <c r="Q175" s="607"/>
      <c r="R175" s="607"/>
      <c r="S175" s="607"/>
      <c r="T175" s="607"/>
      <c r="U175" s="607"/>
      <c r="V175" s="607"/>
      <c r="W175" s="607"/>
      <c r="X175" s="607"/>
      <c r="Y175" s="607"/>
      <c r="Z175" s="607"/>
      <c r="AA175" s="607"/>
      <c r="AB175" s="607"/>
      <c r="AC175" s="607"/>
      <c r="AD175" s="607"/>
      <c r="AE175" s="607"/>
      <c r="AF175" s="607"/>
      <c r="AG175" s="607"/>
      <c r="AH175" s="607"/>
    </row>
    <row r="176" spans="1:34" ht="20.100000000000001" customHeight="1">
      <c r="A176" s="602" t="s">
        <v>339</v>
      </c>
      <c r="B176" s="602"/>
      <c r="C176" s="602"/>
      <c r="D176" s="602"/>
      <c r="E176" s="602"/>
      <c r="F176" s="602"/>
      <c r="G176" s="602"/>
      <c r="H176" s="602"/>
      <c r="I176" s="602"/>
      <c r="J176" s="602"/>
      <c r="K176" s="602"/>
      <c r="L176" s="602"/>
      <c r="M176" s="602"/>
      <c r="N176" s="602"/>
      <c r="O176" s="602"/>
      <c r="P176" s="602"/>
      <c r="Q176" s="602"/>
      <c r="R176" s="602"/>
      <c r="S176" s="602"/>
      <c r="T176" s="602"/>
      <c r="U176" s="602"/>
      <c r="V176" s="602"/>
      <c r="W176" s="602"/>
      <c r="X176" s="602"/>
      <c r="Y176" s="602"/>
      <c r="Z176" s="602"/>
      <c r="AA176" s="602"/>
      <c r="AB176" s="602"/>
      <c r="AC176" s="602"/>
      <c r="AD176" s="602"/>
      <c r="AE176" s="602"/>
      <c r="AF176" s="602"/>
      <c r="AG176" s="602"/>
      <c r="AH176" s="602"/>
    </row>
    <row r="177" spans="1:34" ht="20.100000000000001" customHeight="1">
      <c r="A177" s="346"/>
      <c r="B177" s="346"/>
      <c r="C177" s="346"/>
      <c r="D177" s="346"/>
      <c r="E177" s="346"/>
      <c r="F177" s="346"/>
      <c r="G177" s="346"/>
      <c r="H177" s="346"/>
      <c r="I177" s="346"/>
      <c r="J177" s="346"/>
      <c r="K177" s="346"/>
      <c r="L177" s="346"/>
      <c r="M177" s="346"/>
      <c r="N177" s="346"/>
      <c r="O177" s="346"/>
      <c r="P177" s="346"/>
      <c r="Q177" s="346"/>
      <c r="R177" s="346"/>
      <c r="S177" s="346"/>
      <c r="T177" s="346"/>
      <c r="U177" s="346"/>
      <c r="V177" s="346"/>
      <c r="W177" s="346"/>
      <c r="X177" s="346"/>
      <c r="Y177" s="346"/>
      <c r="Z177" s="346"/>
      <c r="AA177" s="346"/>
      <c r="AB177" s="346"/>
      <c r="AC177" s="346"/>
      <c r="AD177" s="346"/>
      <c r="AE177" s="346"/>
      <c r="AF177" s="346"/>
      <c r="AG177" s="346"/>
      <c r="AH177" s="346"/>
    </row>
    <row r="178" spans="1:34" ht="20.100000000000001" customHeight="1">
      <c r="A178" s="347"/>
      <c r="B178" s="404" t="s">
        <v>376</v>
      </c>
      <c r="C178" s="347"/>
      <c r="D178" s="347"/>
      <c r="E178" s="347"/>
      <c r="F178" s="347"/>
      <c r="G178" s="347"/>
      <c r="H178" s="347"/>
      <c r="I178" s="347"/>
      <c r="J178" s="347"/>
      <c r="K178" s="347"/>
      <c r="L178" s="347"/>
      <c r="M178" s="347"/>
      <c r="N178" s="347"/>
      <c r="O178" s="347"/>
      <c r="P178" s="347"/>
      <c r="Q178" s="347"/>
      <c r="R178" s="347"/>
      <c r="S178" s="347"/>
      <c r="T178" s="347"/>
      <c r="U178" s="347"/>
      <c r="V178" s="347"/>
      <c r="W178" s="347"/>
      <c r="X178" s="347"/>
      <c r="Y178" s="347"/>
      <c r="Z178" s="347"/>
      <c r="AA178" s="347"/>
      <c r="AB178" s="347"/>
      <c r="AC178" s="347"/>
      <c r="AD178" s="347"/>
      <c r="AE178" s="405" t="s">
        <v>374</v>
      </c>
      <c r="AF178" s="21"/>
      <c r="AG178" s="347"/>
      <c r="AH178" s="347"/>
    </row>
    <row r="179" spans="1:34" ht="20.100000000000001" customHeight="1">
      <c r="A179" s="346">
        <v>7</v>
      </c>
      <c r="B179" s="613" t="s">
        <v>415</v>
      </c>
      <c r="C179" s="613"/>
      <c r="D179" s="613"/>
      <c r="E179" s="347"/>
      <c r="F179" s="347"/>
      <c r="G179" s="347"/>
      <c r="H179" s="347"/>
      <c r="I179" s="347"/>
      <c r="J179" s="347"/>
      <c r="K179" s="347"/>
      <c r="L179" s="347"/>
      <c r="M179" s="347"/>
      <c r="N179" s="347"/>
      <c r="O179" s="347"/>
      <c r="P179" s="347"/>
      <c r="Q179" s="347"/>
      <c r="R179" s="347"/>
      <c r="S179" s="347"/>
      <c r="T179" s="347"/>
      <c r="U179" s="347"/>
      <c r="V179" s="347"/>
      <c r="W179" s="347"/>
      <c r="X179" s="347"/>
      <c r="Y179" s="347"/>
      <c r="Z179" s="347"/>
      <c r="AA179" s="347"/>
      <c r="AB179" s="347"/>
      <c r="AC179" s="347"/>
      <c r="AD179" s="347"/>
      <c r="AE179" s="347"/>
      <c r="AF179" s="347"/>
      <c r="AG179" s="347"/>
      <c r="AH179" s="347"/>
    </row>
    <row r="180" spans="1:34" ht="20.100000000000001" customHeight="1" thickBot="1">
      <c r="A180" s="587" t="s">
        <v>14</v>
      </c>
      <c r="B180" s="587" t="s">
        <v>320</v>
      </c>
      <c r="C180" s="590" t="s">
        <v>184</v>
      </c>
      <c r="D180" s="590"/>
      <c r="E180" s="590"/>
      <c r="F180" s="590"/>
      <c r="G180" s="590"/>
      <c r="H180" s="590"/>
      <c r="I180" s="590"/>
      <c r="J180" s="590"/>
      <c r="K180" s="590"/>
      <c r="L180" s="590"/>
      <c r="M180" s="590"/>
      <c r="N180" s="590"/>
      <c r="O180" s="590"/>
      <c r="P180" s="590"/>
      <c r="Q180" s="590"/>
      <c r="R180" s="590"/>
      <c r="S180" s="590"/>
      <c r="T180" s="590"/>
      <c r="U180" s="590"/>
      <c r="V180" s="590"/>
      <c r="W180" s="590"/>
      <c r="X180" s="590"/>
      <c r="Y180" s="590"/>
      <c r="Z180" s="590"/>
      <c r="AA180" s="590"/>
      <c r="AB180" s="590"/>
      <c r="AC180" s="590"/>
      <c r="AD180" s="590"/>
      <c r="AE180" s="590"/>
      <c r="AF180" s="590"/>
      <c r="AG180" s="590"/>
      <c r="AH180" s="591"/>
    </row>
    <row r="181" spans="1:34" ht="20.100000000000001" customHeight="1">
      <c r="A181" s="588"/>
      <c r="B181" s="588"/>
      <c r="C181" s="192">
        <v>1</v>
      </c>
      <c r="D181" s="192">
        <v>2</v>
      </c>
      <c r="E181" s="192">
        <v>3</v>
      </c>
      <c r="F181" s="192">
        <v>4</v>
      </c>
      <c r="G181" s="192">
        <v>5</v>
      </c>
      <c r="H181" s="192">
        <v>6</v>
      </c>
      <c r="I181" s="192">
        <v>7</v>
      </c>
      <c r="J181" s="192">
        <v>8</v>
      </c>
      <c r="K181" s="192">
        <v>9</v>
      </c>
      <c r="L181" s="192">
        <v>10</v>
      </c>
      <c r="M181" s="192">
        <v>11</v>
      </c>
      <c r="N181" s="192">
        <v>12</v>
      </c>
      <c r="O181" s="192">
        <v>13</v>
      </c>
      <c r="P181" s="192">
        <v>14</v>
      </c>
      <c r="Q181" s="192">
        <v>15</v>
      </c>
      <c r="R181" s="192">
        <v>16</v>
      </c>
      <c r="S181" s="192">
        <v>17</v>
      </c>
      <c r="T181" s="192">
        <v>18</v>
      </c>
      <c r="U181" s="192">
        <v>19</v>
      </c>
      <c r="V181" s="192">
        <v>20</v>
      </c>
      <c r="W181" s="192">
        <v>21</v>
      </c>
      <c r="X181" s="192">
        <v>22</v>
      </c>
      <c r="Y181" s="192">
        <v>23</v>
      </c>
      <c r="Z181" s="192">
        <v>24</v>
      </c>
      <c r="AA181" s="192">
        <v>25</v>
      </c>
      <c r="AB181" s="192">
        <v>26</v>
      </c>
      <c r="AC181" s="192">
        <v>27</v>
      </c>
      <c r="AD181" s="192">
        <v>28</v>
      </c>
      <c r="AE181" s="192">
        <v>29</v>
      </c>
      <c r="AF181" s="192">
        <v>30</v>
      </c>
      <c r="AG181" s="199">
        <v>31</v>
      </c>
      <c r="AH181" s="213" t="s">
        <v>299</v>
      </c>
    </row>
    <row r="182" spans="1:34" ht="30" customHeight="1">
      <c r="A182" s="175">
        <v>1</v>
      </c>
      <c r="B182" s="319" t="s">
        <v>384</v>
      </c>
      <c r="C182" s="181">
        <v>12</v>
      </c>
      <c r="D182" s="181">
        <v>7</v>
      </c>
      <c r="E182" s="437"/>
      <c r="F182" s="437"/>
      <c r="G182" s="181">
        <v>18</v>
      </c>
      <c r="H182" s="181">
        <v>14</v>
      </c>
      <c r="I182" s="181">
        <v>10</v>
      </c>
      <c r="J182" s="181">
        <v>14</v>
      </c>
      <c r="K182" s="181">
        <v>11</v>
      </c>
      <c r="L182" s="437"/>
      <c r="M182" s="437"/>
      <c r="N182" s="181">
        <v>8</v>
      </c>
      <c r="O182" s="181">
        <v>7</v>
      </c>
      <c r="P182" s="181">
        <v>5</v>
      </c>
      <c r="Q182" s="181">
        <v>7</v>
      </c>
      <c r="R182" s="181">
        <v>5</v>
      </c>
      <c r="S182" s="437"/>
      <c r="T182" s="437"/>
      <c r="U182" s="181">
        <v>16</v>
      </c>
      <c r="V182" s="437"/>
      <c r="W182" s="181">
        <v>11</v>
      </c>
      <c r="X182" s="181">
        <v>7</v>
      </c>
      <c r="Y182" s="181">
        <v>10</v>
      </c>
      <c r="Z182" s="437"/>
      <c r="AA182" s="437"/>
      <c r="AB182" s="181">
        <v>11</v>
      </c>
      <c r="AC182" s="181">
        <v>9</v>
      </c>
      <c r="AD182" s="181">
        <v>9</v>
      </c>
      <c r="AE182" s="181">
        <v>11</v>
      </c>
      <c r="AF182" s="181">
        <v>10</v>
      </c>
      <c r="AG182" s="440"/>
      <c r="AH182" s="214">
        <f>SUM(C182:AG182)</f>
        <v>212</v>
      </c>
    </row>
    <row r="183" spans="1:34" ht="30" customHeight="1">
      <c r="A183" s="185">
        <v>2</v>
      </c>
      <c r="B183" s="322" t="s">
        <v>383</v>
      </c>
      <c r="C183" s="181">
        <v>2</v>
      </c>
      <c r="D183" s="180">
        <v>1</v>
      </c>
      <c r="E183" s="438"/>
      <c r="F183" s="438"/>
      <c r="G183" s="180"/>
      <c r="H183" s="180"/>
      <c r="I183" s="180">
        <v>2</v>
      </c>
      <c r="J183" s="180"/>
      <c r="K183" s="180"/>
      <c r="L183" s="438"/>
      <c r="M183" s="438"/>
      <c r="N183" s="180"/>
      <c r="O183" s="180">
        <v>1</v>
      </c>
      <c r="P183" s="180"/>
      <c r="Q183" s="180">
        <v>1</v>
      </c>
      <c r="R183" s="180"/>
      <c r="S183" s="438"/>
      <c r="T183" s="438"/>
      <c r="U183" s="180">
        <v>3</v>
      </c>
      <c r="V183" s="438"/>
      <c r="W183" s="180"/>
      <c r="X183" s="180"/>
      <c r="Y183" s="180"/>
      <c r="Z183" s="438"/>
      <c r="AA183" s="438"/>
      <c r="AB183" s="180"/>
      <c r="AC183" s="180"/>
      <c r="AD183" s="180"/>
      <c r="AE183" s="180"/>
      <c r="AF183" s="180"/>
      <c r="AG183" s="440"/>
      <c r="AH183" s="214">
        <f t="shared" ref="AH183:AH193" si="128">SUM(C183:AG183)</f>
        <v>10</v>
      </c>
    </row>
    <row r="184" spans="1:34" ht="30" customHeight="1">
      <c r="A184" s="185">
        <v>3</v>
      </c>
      <c r="B184" s="322" t="s">
        <v>382</v>
      </c>
      <c r="C184" s="181">
        <v>6</v>
      </c>
      <c r="D184" s="180"/>
      <c r="E184" s="438"/>
      <c r="F184" s="438"/>
      <c r="G184" s="180">
        <v>6</v>
      </c>
      <c r="H184" s="180">
        <v>4</v>
      </c>
      <c r="I184" s="180"/>
      <c r="J184" s="180"/>
      <c r="K184" s="180"/>
      <c r="L184" s="438"/>
      <c r="M184" s="438"/>
      <c r="N184" s="180">
        <v>1</v>
      </c>
      <c r="O184" s="180">
        <v>1</v>
      </c>
      <c r="P184" s="180">
        <v>2</v>
      </c>
      <c r="Q184" s="180"/>
      <c r="R184" s="180"/>
      <c r="S184" s="438"/>
      <c r="T184" s="438"/>
      <c r="U184" s="180"/>
      <c r="V184" s="438"/>
      <c r="W184" s="180">
        <v>5</v>
      </c>
      <c r="X184" s="180">
        <v>8</v>
      </c>
      <c r="Y184" s="180"/>
      <c r="Z184" s="438"/>
      <c r="AA184" s="438"/>
      <c r="AB184" s="180"/>
      <c r="AC184" s="180"/>
      <c r="AD184" s="180"/>
      <c r="AE184" s="180"/>
      <c r="AF184" s="180"/>
      <c r="AG184" s="440"/>
      <c r="AH184" s="214">
        <f t="shared" si="128"/>
        <v>33</v>
      </c>
    </row>
    <row r="185" spans="1:34" ht="30" customHeight="1">
      <c r="A185" s="185">
        <v>4</v>
      </c>
      <c r="B185" s="322" t="s">
        <v>365</v>
      </c>
      <c r="C185" s="181"/>
      <c r="D185" s="180"/>
      <c r="E185" s="438"/>
      <c r="F185" s="438"/>
      <c r="G185" s="180"/>
      <c r="H185" s="180"/>
      <c r="I185" s="180"/>
      <c r="J185" s="180"/>
      <c r="K185" s="180"/>
      <c r="L185" s="438"/>
      <c r="M185" s="438"/>
      <c r="N185" s="180"/>
      <c r="O185" s="180"/>
      <c r="P185" s="180">
        <v>1</v>
      </c>
      <c r="Q185" s="180"/>
      <c r="R185" s="180"/>
      <c r="S185" s="438"/>
      <c r="T185" s="438"/>
      <c r="U185" s="180"/>
      <c r="V185" s="438"/>
      <c r="W185" s="180"/>
      <c r="X185" s="180"/>
      <c r="Y185" s="180"/>
      <c r="Z185" s="438"/>
      <c r="AA185" s="438"/>
      <c r="AB185" s="180"/>
      <c r="AC185" s="180"/>
      <c r="AD185" s="180"/>
      <c r="AE185" s="180"/>
      <c r="AF185" s="180"/>
      <c r="AG185" s="440"/>
      <c r="AH185" s="214">
        <f t="shared" si="128"/>
        <v>1</v>
      </c>
    </row>
    <row r="186" spans="1:34" ht="30" customHeight="1">
      <c r="A186" s="185">
        <v>5</v>
      </c>
      <c r="B186" s="322" t="s">
        <v>438</v>
      </c>
      <c r="C186" s="181"/>
      <c r="D186" s="180"/>
      <c r="E186" s="438"/>
      <c r="F186" s="438"/>
      <c r="G186" s="180"/>
      <c r="H186" s="180"/>
      <c r="I186" s="180"/>
      <c r="J186" s="180"/>
      <c r="K186" s="180">
        <v>1</v>
      </c>
      <c r="L186" s="438"/>
      <c r="M186" s="438"/>
      <c r="N186" s="180"/>
      <c r="O186" s="180">
        <v>2</v>
      </c>
      <c r="P186" s="180"/>
      <c r="Q186" s="180"/>
      <c r="R186" s="180"/>
      <c r="S186" s="438"/>
      <c r="T186" s="438"/>
      <c r="U186" s="180">
        <v>2</v>
      </c>
      <c r="V186" s="438"/>
      <c r="W186" s="180"/>
      <c r="X186" s="180"/>
      <c r="Y186" s="180"/>
      <c r="Z186" s="438"/>
      <c r="AA186" s="438"/>
      <c r="AB186" s="180"/>
      <c r="AC186" s="180"/>
      <c r="AD186" s="180"/>
      <c r="AE186" s="180"/>
      <c r="AF186" s="180"/>
      <c r="AG186" s="438"/>
      <c r="AH186" s="214">
        <f t="shared" si="128"/>
        <v>5</v>
      </c>
    </row>
    <row r="187" spans="1:34" ht="30" customHeight="1">
      <c r="A187" s="185">
        <v>6</v>
      </c>
      <c r="B187" s="322" t="s">
        <v>367</v>
      </c>
      <c r="C187" s="181"/>
      <c r="D187" s="180"/>
      <c r="E187" s="438"/>
      <c r="F187" s="438"/>
      <c r="G187" s="180"/>
      <c r="H187" s="180"/>
      <c r="I187" s="180"/>
      <c r="J187" s="180"/>
      <c r="K187" s="180"/>
      <c r="L187" s="438"/>
      <c r="M187" s="438"/>
      <c r="N187" s="180">
        <v>1</v>
      </c>
      <c r="O187" s="180"/>
      <c r="P187" s="180"/>
      <c r="Q187" s="180">
        <v>1</v>
      </c>
      <c r="R187" s="180"/>
      <c r="S187" s="438"/>
      <c r="T187" s="438"/>
      <c r="U187" s="180"/>
      <c r="V187" s="438"/>
      <c r="W187" s="180"/>
      <c r="X187" s="180"/>
      <c r="Y187" s="180"/>
      <c r="Z187" s="438"/>
      <c r="AA187" s="438"/>
      <c r="AB187" s="180"/>
      <c r="AC187" s="180"/>
      <c r="AD187" s="180"/>
      <c r="AE187" s="180"/>
      <c r="AF187" s="180"/>
      <c r="AG187" s="438"/>
      <c r="AH187" s="214">
        <f t="shared" si="128"/>
        <v>2</v>
      </c>
    </row>
    <row r="188" spans="1:34" ht="30" customHeight="1">
      <c r="A188" s="185">
        <v>7</v>
      </c>
      <c r="B188" s="322" t="s">
        <v>368</v>
      </c>
      <c r="C188" s="181"/>
      <c r="D188" s="180"/>
      <c r="E188" s="438"/>
      <c r="F188" s="438"/>
      <c r="G188" s="180"/>
      <c r="H188" s="180"/>
      <c r="I188" s="180"/>
      <c r="J188" s="180"/>
      <c r="K188" s="180"/>
      <c r="L188" s="438"/>
      <c r="M188" s="438"/>
      <c r="N188" s="180">
        <v>1</v>
      </c>
      <c r="O188" s="180"/>
      <c r="P188" s="180"/>
      <c r="Q188" s="180">
        <v>1</v>
      </c>
      <c r="R188" s="180"/>
      <c r="S188" s="438"/>
      <c r="T188" s="438"/>
      <c r="U188" s="180"/>
      <c r="V188" s="438"/>
      <c r="W188" s="180"/>
      <c r="X188" s="180"/>
      <c r="Y188" s="180"/>
      <c r="Z188" s="438"/>
      <c r="AA188" s="438"/>
      <c r="AB188" s="180"/>
      <c r="AC188" s="180"/>
      <c r="AD188" s="180"/>
      <c r="AE188" s="180"/>
      <c r="AF188" s="180"/>
      <c r="AG188" s="438"/>
      <c r="AH188" s="214">
        <f t="shared" si="128"/>
        <v>2</v>
      </c>
    </row>
    <row r="189" spans="1:34" ht="30" customHeight="1">
      <c r="A189" s="185">
        <v>8</v>
      </c>
      <c r="B189" s="322" t="s">
        <v>370</v>
      </c>
      <c r="C189" s="181"/>
      <c r="D189" s="180"/>
      <c r="E189" s="438"/>
      <c r="F189" s="438"/>
      <c r="G189" s="180"/>
      <c r="H189" s="180"/>
      <c r="I189" s="180"/>
      <c r="J189" s="180"/>
      <c r="K189" s="180">
        <v>1</v>
      </c>
      <c r="L189" s="438"/>
      <c r="M189" s="438"/>
      <c r="N189" s="180"/>
      <c r="O189" s="180"/>
      <c r="P189" s="180"/>
      <c r="Q189" s="180"/>
      <c r="R189" s="180"/>
      <c r="S189" s="438"/>
      <c r="T189" s="438"/>
      <c r="U189" s="180"/>
      <c r="V189" s="438"/>
      <c r="W189" s="180"/>
      <c r="X189" s="180"/>
      <c r="Y189" s="180"/>
      <c r="Z189" s="438"/>
      <c r="AA189" s="438"/>
      <c r="AB189" s="180"/>
      <c r="AC189" s="180"/>
      <c r="AD189" s="180"/>
      <c r="AE189" s="180"/>
      <c r="AF189" s="180"/>
      <c r="AG189" s="438"/>
      <c r="AH189" s="214">
        <f t="shared" si="128"/>
        <v>1</v>
      </c>
    </row>
    <row r="190" spans="1:34" ht="30" customHeight="1">
      <c r="A190" s="185">
        <v>9</v>
      </c>
      <c r="B190" s="322" t="s">
        <v>439</v>
      </c>
      <c r="C190" s="181"/>
      <c r="D190" s="180"/>
      <c r="E190" s="438"/>
      <c r="F190" s="438"/>
      <c r="G190" s="180"/>
      <c r="H190" s="180"/>
      <c r="I190" s="180"/>
      <c r="J190" s="180"/>
      <c r="K190" s="180"/>
      <c r="L190" s="438"/>
      <c r="M190" s="438"/>
      <c r="N190" s="180"/>
      <c r="O190" s="180"/>
      <c r="P190" s="180"/>
      <c r="Q190" s="180"/>
      <c r="R190" s="180"/>
      <c r="S190" s="438"/>
      <c r="T190" s="438"/>
      <c r="U190" s="180"/>
      <c r="V190" s="438"/>
      <c r="W190" s="180"/>
      <c r="X190" s="180"/>
      <c r="Y190" s="180"/>
      <c r="Z190" s="438"/>
      <c r="AA190" s="438"/>
      <c r="AB190" s="180"/>
      <c r="AC190" s="180"/>
      <c r="AD190" s="180"/>
      <c r="AE190" s="180"/>
      <c r="AF190" s="180"/>
      <c r="AG190" s="438"/>
      <c r="AH190" s="214">
        <f t="shared" si="128"/>
        <v>0</v>
      </c>
    </row>
    <row r="191" spans="1:34" ht="30" customHeight="1">
      <c r="A191" s="185">
        <v>10</v>
      </c>
      <c r="B191" s="322" t="s">
        <v>441</v>
      </c>
      <c r="C191" s="181"/>
      <c r="D191" s="180">
        <v>1</v>
      </c>
      <c r="E191" s="438"/>
      <c r="F191" s="438"/>
      <c r="G191" s="180"/>
      <c r="H191" s="180"/>
      <c r="I191" s="180"/>
      <c r="J191" s="180"/>
      <c r="K191" s="180"/>
      <c r="L191" s="438"/>
      <c r="M191" s="438"/>
      <c r="N191" s="180"/>
      <c r="O191" s="180"/>
      <c r="P191" s="180"/>
      <c r="Q191" s="180"/>
      <c r="R191" s="180"/>
      <c r="S191" s="438"/>
      <c r="T191" s="438"/>
      <c r="U191" s="180"/>
      <c r="V191" s="438"/>
      <c r="W191" s="180"/>
      <c r="X191" s="180"/>
      <c r="Y191" s="180"/>
      <c r="Z191" s="438"/>
      <c r="AA191" s="438"/>
      <c r="AB191" s="180"/>
      <c r="AC191" s="180"/>
      <c r="AD191" s="180"/>
      <c r="AE191" s="180"/>
      <c r="AF191" s="180"/>
      <c r="AG191" s="438"/>
      <c r="AH191" s="214">
        <f t="shared" si="128"/>
        <v>1</v>
      </c>
    </row>
    <row r="192" spans="1:34" ht="30" customHeight="1">
      <c r="A192" s="185">
        <v>11</v>
      </c>
      <c r="B192" s="322" t="s">
        <v>440</v>
      </c>
      <c r="C192" s="181"/>
      <c r="D192" s="180"/>
      <c r="E192" s="438"/>
      <c r="F192" s="438"/>
      <c r="G192" s="180"/>
      <c r="H192" s="180"/>
      <c r="I192" s="180"/>
      <c r="J192" s="180"/>
      <c r="K192" s="180"/>
      <c r="L192" s="438"/>
      <c r="M192" s="438"/>
      <c r="N192" s="180"/>
      <c r="O192" s="180"/>
      <c r="P192" s="180"/>
      <c r="Q192" s="180"/>
      <c r="R192" s="180"/>
      <c r="S192" s="438"/>
      <c r="T192" s="438"/>
      <c r="U192" s="180"/>
      <c r="V192" s="438"/>
      <c r="W192" s="180"/>
      <c r="X192" s="180"/>
      <c r="Y192" s="180"/>
      <c r="Z192" s="438"/>
      <c r="AA192" s="438"/>
      <c r="AB192" s="180"/>
      <c r="AC192" s="180"/>
      <c r="AD192" s="180"/>
      <c r="AE192" s="180"/>
      <c r="AF192" s="180"/>
      <c r="AG192" s="438"/>
      <c r="AH192" s="214">
        <f t="shared" si="128"/>
        <v>0</v>
      </c>
    </row>
    <row r="193" spans="1:34" ht="30" customHeight="1" thickBot="1">
      <c r="A193" s="185">
        <v>12</v>
      </c>
      <c r="B193" s="320" t="s">
        <v>373</v>
      </c>
      <c r="C193" s="181"/>
      <c r="D193" s="321">
        <v>1</v>
      </c>
      <c r="E193" s="439"/>
      <c r="F193" s="439"/>
      <c r="G193" s="321"/>
      <c r="H193" s="321"/>
      <c r="I193" s="321"/>
      <c r="J193" s="321"/>
      <c r="K193" s="321"/>
      <c r="L193" s="439"/>
      <c r="M193" s="439"/>
      <c r="N193" s="321">
        <v>2</v>
      </c>
      <c r="O193" s="321">
        <v>1</v>
      </c>
      <c r="P193" s="321">
        <v>2</v>
      </c>
      <c r="Q193" s="321"/>
      <c r="R193" s="321"/>
      <c r="S193" s="439"/>
      <c r="T193" s="439"/>
      <c r="U193" s="321">
        <v>1</v>
      </c>
      <c r="V193" s="439"/>
      <c r="W193" s="321"/>
      <c r="X193" s="321"/>
      <c r="Y193" s="321"/>
      <c r="Z193" s="439"/>
      <c r="AA193" s="439"/>
      <c r="AB193" s="321"/>
      <c r="AC193" s="321"/>
      <c r="AD193" s="321"/>
      <c r="AE193" s="321"/>
      <c r="AF193" s="321"/>
      <c r="AG193" s="437"/>
      <c r="AH193" s="214">
        <f t="shared" si="128"/>
        <v>7</v>
      </c>
    </row>
    <row r="194" spans="1:34" ht="35.1" customHeight="1" thickBot="1">
      <c r="A194" s="526" t="s">
        <v>19</v>
      </c>
      <c r="B194" s="592"/>
      <c r="C194" s="187">
        <f t="shared" ref="C194:AG194" si="129">SUM(C182:C193)</f>
        <v>20</v>
      </c>
      <c r="D194" s="187">
        <f t="shared" si="129"/>
        <v>10</v>
      </c>
      <c r="E194" s="187">
        <f t="shared" si="129"/>
        <v>0</v>
      </c>
      <c r="F194" s="187">
        <f t="shared" si="129"/>
        <v>0</v>
      </c>
      <c r="G194" s="187">
        <f t="shared" si="129"/>
        <v>24</v>
      </c>
      <c r="H194" s="187">
        <f t="shared" si="129"/>
        <v>18</v>
      </c>
      <c r="I194" s="187">
        <f t="shared" si="129"/>
        <v>12</v>
      </c>
      <c r="J194" s="187">
        <f t="shared" si="129"/>
        <v>14</v>
      </c>
      <c r="K194" s="187">
        <f t="shared" si="129"/>
        <v>13</v>
      </c>
      <c r="L194" s="187">
        <f t="shared" si="129"/>
        <v>0</v>
      </c>
      <c r="M194" s="187">
        <f t="shared" si="129"/>
        <v>0</v>
      </c>
      <c r="N194" s="187">
        <f t="shared" si="129"/>
        <v>13</v>
      </c>
      <c r="O194" s="187">
        <f t="shared" si="129"/>
        <v>12</v>
      </c>
      <c r="P194" s="187">
        <f t="shared" si="129"/>
        <v>10</v>
      </c>
      <c r="Q194" s="187">
        <f t="shared" si="129"/>
        <v>10</v>
      </c>
      <c r="R194" s="187">
        <f t="shared" si="129"/>
        <v>5</v>
      </c>
      <c r="S194" s="187">
        <f t="shared" si="129"/>
        <v>0</v>
      </c>
      <c r="T194" s="187">
        <f t="shared" si="129"/>
        <v>0</v>
      </c>
      <c r="U194" s="187">
        <f t="shared" si="129"/>
        <v>22</v>
      </c>
      <c r="V194" s="187">
        <f t="shared" si="129"/>
        <v>0</v>
      </c>
      <c r="W194" s="187">
        <f t="shared" si="129"/>
        <v>16</v>
      </c>
      <c r="X194" s="187">
        <f t="shared" si="129"/>
        <v>15</v>
      </c>
      <c r="Y194" s="187">
        <f t="shared" si="129"/>
        <v>10</v>
      </c>
      <c r="Z194" s="187">
        <f t="shared" si="129"/>
        <v>0</v>
      </c>
      <c r="AA194" s="187">
        <f t="shared" si="129"/>
        <v>0</v>
      </c>
      <c r="AB194" s="187">
        <f t="shared" si="129"/>
        <v>11</v>
      </c>
      <c r="AC194" s="187">
        <f t="shared" si="129"/>
        <v>9</v>
      </c>
      <c r="AD194" s="187">
        <f t="shared" si="129"/>
        <v>9</v>
      </c>
      <c r="AE194" s="187">
        <f t="shared" si="129"/>
        <v>11</v>
      </c>
      <c r="AF194" s="187">
        <f t="shared" si="129"/>
        <v>10</v>
      </c>
      <c r="AG194" s="212">
        <f t="shared" si="129"/>
        <v>0</v>
      </c>
      <c r="AH194" s="217">
        <f t="shared" ref="AH194" si="130">SUM(AH182:AH193)</f>
        <v>274</v>
      </c>
    </row>
    <row r="195" spans="1:34" ht="20.100000000000001" customHeight="1">
      <c r="A195" s="409"/>
      <c r="B195" s="409"/>
      <c r="C195" s="410"/>
      <c r="D195" s="410"/>
      <c r="E195" s="410"/>
      <c r="F195" s="410"/>
      <c r="G195" s="410"/>
      <c r="H195" s="410"/>
      <c r="I195" s="410"/>
      <c r="J195" s="410"/>
      <c r="K195" s="410"/>
      <c r="L195" s="410"/>
      <c r="M195" s="410"/>
      <c r="N195" s="410"/>
      <c r="O195" s="410"/>
      <c r="P195" s="410"/>
      <c r="Q195" s="410"/>
      <c r="R195" s="410"/>
      <c r="S195" s="410"/>
      <c r="T195" s="410"/>
      <c r="U195" s="410"/>
      <c r="V195" s="410"/>
      <c r="W195" s="410"/>
      <c r="X195" s="410"/>
      <c r="Y195" s="410"/>
      <c r="Z195" s="410"/>
      <c r="AA195" s="410"/>
      <c r="AB195" s="410"/>
      <c r="AC195" s="410"/>
      <c r="AD195" s="410"/>
      <c r="AE195" s="410"/>
      <c r="AF195" s="410"/>
      <c r="AG195" s="410"/>
      <c r="AH195" s="410"/>
    </row>
    <row r="196" spans="1:34" ht="20.100000000000001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530" t="s">
        <v>416</v>
      </c>
      <c r="W196" s="531"/>
      <c r="X196" s="531"/>
      <c r="Y196" s="531"/>
      <c r="Z196" s="531"/>
      <c r="AA196" s="531"/>
      <c r="AB196" s="531"/>
      <c r="AC196" s="531"/>
      <c r="AD196" s="531"/>
      <c r="AE196" s="17"/>
      <c r="AF196" s="17"/>
      <c r="AG196" s="17"/>
      <c r="AH196" s="17"/>
    </row>
    <row r="197" spans="1:34" ht="20.100000000000001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532" t="s">
        <v>319</v>
      </c>
      <c r="W197" s="533"/>
      <c r="X197" s="533"/>
      <c r="Y197" s="533"/>
      <c r="Z197" s="533"/>
      <c r="AA197" s="533"/>
      <c r="AB197" s="533"/>
      <c r="AC197" s="533"/>
      <c r="AD197" s="533"/>
      <c r="AE197" s="17"/>
      <c r="AF197" s="17"/>
      <c r="AG197" s="17"/>
      <c r="AH197" s="17"/>
    </row>
    <row r="198" spans="1:34" ht="20.100000000000001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AE198" s="17"/>
      <c r="AF198" s="17"/>
      <c r="AG198" s="17"/>
      <c r="AH198" s="17"/>
    </row>
    <row r="199" spans="1:34" ht="20.100000000000001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AE199" s="17"/>
      <c r="AF199" s="17"/>
      <c r="AG199" s="17"/>
      <c r="AH199" s="17"/>
    </row>
    <row r="200" spans="1:34" ht="20.100000000000001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534" t="s">
        <v>341</v>
      </c>
      <c r="W200" s="534"/>
      <c r="X200" s="534"/>
      <c r="Y200" s="534"/>
      <c r="Z200" s="534"/>
      <c r="AA200" s="534"/>
      <c r="AB200" s="534"/>
      <c r="AC200" s="534"/>
      <c r="AD200" s="534"/>
      <c r="AE200" s="17"/>
      <c r="AF200" s="17"/>
      <c r="AG200" s="17"/>
      <c r="AH200" s="17"/>
    </row>
    <row r="201" spans="1:34" ht="20.100000000000001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535" t="s">
        <v>321</v>
      </c>
      <c r="W201" s="535"/>
      <c r="X201" s="535"/>
      <c r="Y201" s="535"/>
      <c r="Z201" s="535"/>
      <c r="AA201" s="535"/>
      <c r="AB201" s="535"/>
      <c r="AC201" s="535"/>
      <c r="AD201" s="535"/>
      <c r="AE201" s="17"/>
      <c r="AF201" s="17"/>
      <c r="AG201" s="17"/>
      <c r="AH201" s="17"/>
    </row>
    <row r="202" spans="1:34" ht="20.100000000000001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4"/>
      <c r="W202" s="14"/>
      <c r="X202" s="14"/>
      <c r="Y202" s="14"/>
      <c r="Z202" s="14"/>
      <c r="AA202" s="14"/>
      <c r="AB202" s="14"/>
      <c r="AC202" s="14"/>
      <c r="AD202" s="14"/>
      <c r="AE202" s="17"/>
      <c r="AF202" s="17"/>
      <c r="AG202" s="17"/>
      <c r="AH202" s="17"/>
    </row>
    <row r="203" spans="1:34" ht="20.100000000000001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338"/>
      <c r="W203" s="338"/>
      <c r="X203" s="338"/>
      <c r="Y203" s="338"/>
      <c r="Z203" s="338"/>
      <c r="AA203" s="338"/>
      <c r="AB203" s="338"/>
      <c r="AC203" s="338"/>
      <c r="AD203" s="338"/>
      <c r="AE203" s="17"/>
      <c r="AF203" s="17"/>
      <c r="AG203" s="17"/>
      <c r="AH203" s="17"/>
    </row>
    <row r="204" spans="1:34" ht="20.100000000000001" customHeight="1">
      <c r="A204" s="607" t="s">
        <v>338</v>
      </c>
      <c r="B204" s="607"/>
      <c r="C204" s="607"/>
      <c r="D204" s="607"/>
      <c r="E204" s="607"/>
      <c r="F204" s="607"/>
      <c r="G204" s="607"/>
      <c r="H204" s="607"/>
      <c r="I204" s="607"/>
      <c r="J204" s="607"/>
      <c r="K204" s="607"/>
      <c r="L204" s="607"/>
      <c r="M204" s="607"/>
      <c r="N204" s="607"/>
      <c r="O204" s="607"/>
      <c r="P204" s="607"/>
      <c r="Q204" s="607"/>
      <c r="R204" s="607"/>
      <c r="S204" s="607"/>
      <c r="T204" s="607"/>
      <c r="U204" s="607"/>
      <c r="V204" s="607"/>
      <c r="W204" s="607"/>
      <c r="X204" s="607"/>
      <c r="Y204" s="607"/>
      <c r="Z204" s="607"/>
      <c r="AA204" s="607"/>
      <c r="AB204" s="607"/>
      <c r="AC204" s="607"/>
      <c r="AD204" s="607"/>
      <c r="AE204" s="607"/>
      <c r="AF204" s="607"/>
      <c r="AG204" s="607"/>
      <c r="AH204" s="607"/>
    </row>
    <row r="205" spans="1:34" ht="20.100000000000001" customHeight="1">
      <c r="A205" s="602" t="s">
        <v>339</v>
      </c>
      <c r="B205" s="602"/>
      <c r="C205" s="602"/>
      <c r="D205" s="602"/>
      <c r="E205" s="602"/>
      <c r="F205" s="602"/>
      <c r="G205" s="602"/>
      <c r="H205" s="602"/>
      <c r="I205" s="602"/>
      <c r="J205" s="602"/>
      <c r="K205" s="602"/>
      <c r="L205" s="602"/>
      <c r="M205" s="602"/>
      <c r="N205" s="602"/>
      <c r="O205" s="602"/>
      <c r="P205" s="602"/>
      <c r="Q205" s="602"/>
      <c r="R205" s="602"/>
      <c r="S205" s="602"/>
      <c r="T205" s="602"/>
      <c r="U205" s="602"/>
      <c r="V205" s="602"/>
      <c r="W205" s="602"/>
      <c r="X205" s="602"/>
      <c r="Y205" s="602"/>
      <c r="Z205" s="602"/>
      <c r="AA205" s="602"/>
      <c r="AB205" s="602"/>
      <c r="AC205" s="602"/>
      <c r="AD205" s="602"/>
      <c r="AE205" s="602"/>
      <c r="AF205" s="602"/>
      <c r="AG205" s="602"/>
      <c r="AH205" s="602"/>
    </row>
    <row r="206" spans="1:34" ht="20.100000000000001" customHeight="1">
      <c r="A206" s="346"/>
      <c r="B206" s="346"/>
      <c r="C206" s="346"/>
      <c r="D206" s="346"/>
      <c r="E206" s="346"/>
      <c r="F206" s="346"/>
      <c r="G206" s="346"/>
      <c r="H206" s="346"/>
      <c r="I206" s="346"/>
      <c r="J206" s="346"/>
      <c r="K206" s="346"/>
      <c r="L206" s="346"/>
      <c r="M206" s="346"/>
      <c r="N206" s="346"/>
      <c r="O206" s="346"/>
      <c r="P206" s="346"/>
      <c r="Q206" s="346"/>
      <c r="R206" s="346"/>
      <c r="S206" s="346"/>
      <c r="T206" s="346"/>
      <c r="U206" s="346"/>
      <c r="V206" s="346"/>
      <c r="W206" s="346"/>
      <c r="X206" s="346"/>
      <c r="Y206" s="346"/>
      <c r="Z206" s="346"/>
      <c r="AA206" s="346"/>
      <c r="AB206" s="346"/>
      <c r="AC206" s="346"/>
      <c r="AD206" s="346"/>
      <c r="AE206" s="346"/>
      <c r="AF206" s="346"/>
      <c r="AG206" s="346"/>
      <c r="AH206" s="346"/>
    </row>
    <row r="207" spans="1:34" ht="20.100000000000001" customHeight="1">
      <c r="A207" s="347"/>
      <c r="B207" s="404" t="s">
        <v>376</v>
      </c>
      <c r="C207" s="347"/>
      <c r="D207" s="347"/>
      <c r="E207" s="347"/>
      <c r="F207" s="347"/>
      <c r="G207" s="347"/>
      <c r="H207" s="347"/>
      <c r="I207" s="347"/>
      <c r="J207" s="347"/>
      <c r="K207" s="347"/>
      <c r="L207" s="347"/>
      <c r="M207" s="347"/>
      <c r="N207" s="347"/>
      <c r="O207" s="347"/>
      <c r="P207" s="347"/>
      <c r="Q207" s="347"/>
      <c r="R207" s="347"/>
      <c r="S207" s="347"/>
      <c r="T207" s="347"/>
      <c r="U207" s="347"/>
      <c r="V207" s="347"/>
      <c r="W207" s="347"/>
      <c r="X207" s="347"/>
      <c r="Y207" s="347"/>
      <c r="Z207" s="347"/>
      <c r="AA207" s="347"/>
      <c r="AB207" s="347"/>
      <c r="AC207" s="347"/>
      <c r="AD207" s="347"/>
      <c r="AE207" s="405" t="s">
        <v>374</v>
      </c>
      <c r="AF207" s="21"/>
      <c r="AG207" s="347"/>
      <c r="AH207" s="347"/>
    </row>
    <row r="208" spans="1:34" ht="20.100000000000001" customHeight="1">
      <c r="A208" s="346">
        <v>8</v>
      </c>
      <c r="B208" s="613" t="s">
        <v>417</v>
      </c>
      <c r="C208" s="613"/>
      <c r="D208" s="613"/>
      <c r="E208" s="347"/>
      <c r="F208" s="347"/>
      <c r="G208" s="347"/>
      <c r="H208" s="347"/>
      <c r="I208" s="347"/>
      <c r="J208" s="347"/>
      <c r="K208" s="347"/>
      <c r="L208" s="347"/>
      <c r="M208" s="347"/>
      <c r="N208" s="347"/>
      <c r="O208" s="347"/>
      <c r="P208" s="347"/>
      <c r="Q208" s="347"/>
      <c r="R208" s="347"/>
      <c r="S208" s="347"/>
      <c r="T208" s="347"/>
      <c r="U208" s="347"/>
      <c r="V208" s="347"/>
      <c r="W208" s="347"/>
      <c r="X208" s="347"/>
      <c r="Y208" s="347"/>
      <c r="Z208" s="347"/>
      <c r="AA208" s="347"/>
      <c r="AB208" s="347"/>
      <c r="AC208" s="347"/>
      <c r="AD208" s="347"/>
      <c r="AE208" s="347"/>
      <c r="AF208" s="347"/>
      <c r="AG208" s="347"/>
      <c r="AH208" s="347"/>
    </row>
    <row r="209" spans="1:34" ht="20.100000000000001" customHeight="1" thickBot="1">
      <c r="A209" s="587" t="s">
        <v>14</v>
      </c>
      <c r="B209" s="587" t="s">
        <v>320</v>
      </c>
      <c r="C209" s="590" t="s">
        <v>184</v>
      </c>
      <c r="D209" s="590"/>
      <c r="E209" s="590"/>
      <c r="F209" s="590"/>
      <c r="G209" s="590"/>
      <c r="H209" s="590"/>
      <c r="I209" s="590"/>
      <c r="J209" s="590"/>
      <c r="K209" s="590"/>
      <c r="L209" s="590"/>
      <c r="M209" s="590"/>
      <c r="N209" s="590"/>
      <c r="O209" s="590"/>
      <c r="P209" s="590"/>
      <c r="Q209" s="590"/>
      <c r="R209" s="590"/>
      <c r="S209" s="590"/>
      <c r="T209" s="590"/>
      <c r="U209" s="590"/>
      <c r="V209" s="590"/>
      <c r="W209" s="590"/>
      <c r="X209" s="590"/>
      <c r="Y209" s="590"/>
      <c r="Z209" s="590"/>
      <c r="AA209" s="590"/>
      <c r="AB209" s="590"/>
      <c r="AC209" s="590"/>
      <c r="AD209" s="590"/>
      <c r="AE209" s="590"/>
      <c r="AF209" s="590"/>
      <c r="AG209" s="590"/>
      <c r="AH209" s="591"/>
    </row>
    <row r="210" spans="1:34" ht="20.100000000000001" customHeight="1">
      <c r="A210" s="588"/>
      <c r="B210" s="588"/>
      <c r="C210" s="192">
        <v>1</v>
      </c>
      <c r="D210" s="192">
        <v>2</v>
      </c>
      <c r="E210" s="192">
        <v>3</v>
      </c>
      <c r="F210" s="192">
        <v>4</v>
      </c>
      <c r="G210" s="192">
        <v>5</v>
      </c>
      <c r="H210" s="192">
        <v>6</v>
      </c>
      <c r="I210" s="192">
        <v>7</v>
      </c>
      <c r="J210" s="192">
        <v>8</v>
      </c>
      <c r="K210" s="192">
        <v>9</v>
      </c>
      <c r="L210" s="192">
        <v>10</v>
      </c>
      <c r="M210" s="192">
        <v>11</v>
      </c>
      <c r="N210" s="192">
        <v>12</v>
      </c>
      <c r="O210" s="192">
        <v>13</v>
      </c>
      <c r="P210" s="192">
        <v>14</v>
      </c>
      <c r="Q210" s="192">
        <v>15</v>
      </c>
      <c r="R210" s="192">
        <v>16</v>
      </c>
      <c r="S210" s="192">
        <v>17</v>
      </c>
      <c r="T210" s="192">
        <v>18</v>
      </c>
      <c r="U210" s="192">
        <v>19</v>
      </c>
      <c r="V210" s="192">
        <v>20</v>
      </c>
      <c r="W210" s="192">
        <v>21</v>
      </c>
      <c r="X210" s="192">
        <v>22</v>
      </c>
      <c r="Y210" s="192">
        <v>23</v>
      </c>
      <c r="Z210" s="192">
        <v>24</v>
      </c>
      <c r="AA210" s="192">
        <v>25</v>
      </c>
      <c r="AB210" s="192">
        <v>26</v>
      </c>
      <c r="AC210" s="192">
        <v>27</v>
      </c>
      <c r="AD210" s="192">
        <v>28</v>
      </c>
      <c r="AE210" s="192">
        <v>29</v>
      </c>
      <c r="AF210" s="192">
        <v>30</v>
      </c>
      <c r="AG210" s="199">
        <v>31</v>
      </c>
      <c r="AH210" s="213" t="s">
        <v>299</v>
      </c>
    </row>
    <row r="211" spans="1:34" ht="30" customHeight="1">
      <c r="A211" s="175">
        <v>1</v>
      </c>
      <c r="B211" s="319" t="s">
        <v>384</v>
      </c>
      <c r="C211" s="480"/>
      <c r="D211" s="181">
        <v>17</v>
      </c>
      <c r="E211" s="181">
        <v>9</v>
      </c>
      <c r="F211" s="181">
        <v>8</v>
      </c>
      <c r="G211" s="181">
        <v>10</v>
      </c>
      <c r="H211" s="181">
        <v>6</v>
      </c>
      <c r="I211" s="480"/>
      <c r="J211" s="480"/>
      <c r="K211" s="181">
        <v>9</v>
      </c>
      <c r="L211" s="181">
        <v>17</v>
      </c>
      <c r="M211" s="480"/>
      <c r="N211" s="181">
        <v>8</v>
      </c>
      <c r="O211" s="181">
        <v>22</v>
      </c>
      <c r="P211" s="480"/>
      <c r="Q211" s="480"/>
      <c r="R211" s="181">
        <v>15</v>
      </c>
      <c r="S211" s="480"/>
      <c r="T211" s="181">
        <v>10</v>
      </c>
      <c r="U211" s="181">
        <v>7</v>
      </c>
      <c r="V211" s="181">
        <v>20</v>
      </c>
      <c r="W211" s="480"/>
      <c r="X211" s="480"/>
      <c r="Y211" s="181">
        <v>15</v>
      </c>
      <c r="Z211" s="181">
        <v>15</v>
      </c>
      <c r="AA211" s="181">
        <v>10</v>
      </c>
      <c r="AB211" s="181">
        <v>12</v>
      </c>
      <c r="AC211" s="181">
        <v>6</v>
      </c>
      <c r="AD211" s="480"/>
      <c r="AE211" s="480"/>
      <c r="AF211" s="181">
        <v>12</v>
      </c>
      <c r="AG211" s="318">
        <v>5</v>
      </c>
      <c r="AH211" s="214">
        <f>SUM(C211:AG211)</f>
        <v>233</v>
      </c>
    </row>
    <row r="212" spans="1:34" ht="30" customHeight="1">
      <c r="A212" s="185">
        <v>2</v>
      </c>
      <c r="B212" s="322" t="s">
        <v>383</v>
      </c>
      <c r="C212" s="479"/>
      <c r="D212" s="180"/>
      <c r="E212" s="180">
        <v>2</v>
      </c>
      <c r="F212" s="180"/>
      <c r="G212" s="180">
        <v>1</v>
      </c>
      <c r="H212" s="180"/>
      <c r="I212" s="479"/>
      <c r="J212" s="479"/>
      <c r="K212" s="180">
        <v>3</v>
      </c>
      <c r="L212" s="180">
        <v>1</v>
      </c>
      <c r="M212" s="479"/>
      <c r="N212" s="180"/>
      <c r="O212" s="180"/>
      <c r="P212" s="479"/>
      <c r="Q212" s="479"/>
      <c r="R212" s="180">
        <v>4</v>
      </c>
      <c r="S212" s="479"/>
      <c r="T212" s="180">
        <v>1</v>
      </c>
      <c r="U212" s="180"/>
      <c r="V212" s="180"/>
      <c r="W212" s="479"/>
      <c r="X212" s="479"/>
      <c r="Y212" s="180">
        <v>4</v>
      </c>
      <c r="Z212" s="180"/>
      <c r="AA212" s="180">
        <v>2</v>
      </c>
      <c r="AB212" s="180">
        <v>1</v>
      </c>
      <c r="AC212" s="180"/>
      <c r="AD212" s="479"/>
      <c r="AE212" s="479"/>
      <c r="AF212" s="180"/>
      <c r="AG212" s="318">
        <v>1</v>
      </c>
      <c r="AH212" s="214">
        <f t="shared" ref="AH212:AH222" si="131">SUM(C212:AG212)</f>
        <v>20</v>
      </c>
    </row>
    <row r="213" spans="1:34" ht="30" customHeight="1">
      <c r="A213" s="185">
        <v>3</v>
      </c>
      <c r="B213" s="322" t="s">
        <v>382</v>
      </c>
      <c r="C213" s="479"/>
      <c r="D213" s="180">
        <v>2</v>
      </c>
      <c r="E213" s="180">
        <v>1</v>
      </c>
      <c r="F213" s="180">
        <v>7</v>
      </c>
      <c r="G213" s="180">
        <v>3</v>
      </c>
      <c r="H213" s="180">
        <v>3</v>
      </c>
      <c r="I213" s="479"/>
      <c r="J213" s="479"/>
      <c r="K213" s="180">
        <v>1</v>
      </c>
      <c r="L213" s="180">
        <v>6</v>
      </c>
      <c r="M213" s="479"/>
      <c r="N213" s="180">
        <v>6</v>
      </c>
      <c r="O213" s="180"/>
      <c r="P213" s="479"/>
      <c r="Q213" s="479"/>
      <c r="R213" s="180">
        <v>6</v>
      </c>
      <c r="S213" s="479"/>
      <c r="T213" s="180">
        <v>5</v>
      </c>
      <c r="U213" s="180">
        <v>6</v>
      </c>
      <c r="V213" s="180">
        <v>4</v>
      </c>
      <c r="W213" s="479"/>
      <c r="X213" s="479"/>
      <c r="Y213" s="180">
        <v>4</v>
      </c>
      <c r="Z213" s="180">
        <v>5</v>
      </c>
      <c r="AA213" s="180">
        <v>7</v>
      </c>
      <c r="AB213" s="180"/>
      <c r="AC213" s="180">
        <v>5</v>
      </c>
      <c r="AD213" s="479"/>
      <c r="AE213" s="479"/>
      <c r="AF213" s="180">
        <v>7</v>
      </c>
      <c r="AG213" s="318">
        <v>5</v>
      </c>
      <c r="AH213" s="214">
        <f t="shared" si="131"/>
        <v>83</v>
      </c>
    </row>
    <row r="214" spans="1:34" ht="30" customHeight="1">
      <c r="A214" s="185">
        <v>4</v>
      </c>
      <c r="B214" s="322" t="s">
        <v>365</v>
      </c>
      <c r="C214" s="479"/>
      <c r="D214" s="180"/>
      <c r="E214" s="180"/>
      <c r="F214" s="180">
        <v>2</v>
      </c>
      <c r="G214" s="180"/>
      <c r="H214" s="180"/>
      <c r="I214" s="479"/>
      <c r="J214" s="479"/>
      <c r="K214" s="180"/>
      <c r="L214" s="180"/>
      <c r="M214" s="479"/>
      <c r="N214" s="180"/>
      <c r="O214" s="180"/>
      <c r="P214" s="479"/>
      <c r="Q214" s="479"/>
      <c r="R214" s="180"/>
      <c r="S214" s="479"/>
      <c r="T214" s="180"/>
      <c r="U214" s="180">
        <v>3</v>
      </c>
      <c r="V214" s="180"/>
      <c r="W214" s="479"/>
      <c r="X214" s="479"/>
      <c r="Y214" s="180"/>
      <c r="Z214" s="180"/>
      <c r="AA214" s="180"/>
      <c r="AB214" s="180"/>
      <c r="AC214" s="180"/>
      <c r="AD214" s="479"/>
      <c r="AE214" s="479"/>
      <c r="AF214" s="180"/>
      <c r="AG214" s="318"/>
      <c r="AH214" s="214">
        <f t="shared" si="131"/>
        <v>5</v>
      </c>
    </row>
    <row r="215" spans="1:34" ht="30" customHeight="1">
      <c r="A215" s="185">
        <v>5</v>
      </c>
      <c r="B215" s="322" t="s">
        <v>438</v>
      </c>
      <c r="C215" s="479"/>
      <c r="D215" s="180"/>
      <c r="E215" s="180"/>
      <c r="F215" s="180"/>
      <c r="G215" s="180">
        <v>1</v>
      </c>
      <c r="H215" s="180"/>
      <c r="I215" s="479"/>
      <c r="J215" s="479"/>
      <c r="K215" s="180"/>
      <c r="L215" s="180">
        <v>1</v>
      </c>
      <c r="M215" s="479"/>
      <c r="N215" s="180"/>
      <c r="O215" s="180"/>
      <c r="P215" s="479"/>
      <c r="Q215" s="479"/>
      <c r="R215" s="180"/>
      <c r="S215" s="479"/>
      <c r="T215" s="180"/>
      <c r="U215" s="180"/>
      <c r="V215" s="180"/>
      <c r="W215" s="479"/>
      <c r="X215" s="479"/>
      <c r="Y215" s="180"/>
      <c r="Z215" s="180"/>
      <c r="AA215" s="180"/>
      <c r="AB215" s="180"/>
      <c r="AC215" s="180"/>
      <c r="AD215" s="479"/>
      <c r="AE215" s="479"/>
      <c r="AF215" s="180">
        <v>2</v>
      </c>
      <c r="AG215" s="180"/>
      <c r="AH215" s="214">
        <f t="shared" si="131"/>
        <v>4</v>
      </c>
    </row>
    <row r="216" spans="1:34" ht="30" customHeight="1">
      <c r="A216" s="185">
        <v>6</v>
      </c>
      <c r="B216" s="322" t="s">
        <v>367</v>
      </c>
      <c r="C216" s="479"/>
      <c r="D216" s="180"/>
      <c r="E216" s="180"/>
      <c r="F216" s="180"/>
      <c r="G216" s="180"/>
      <c r="H216" s="180"/>
      <c r="I216" s="479"/>
      <c r="J216" s="479"/>
      <c r="K216" s="180"/>
      <c r="L216" s="180">
        <v>1</v>
      </c>
      <c r="M216" s="479"/>
      <c r="N216" s="180"/>
      <c r="O216" s="180"/>
      <c r="P216" s="479"/>
      <c r="Q216" s="479"/>
      <c r="R216" s="180">
        <v>1</v>
      </c>
      <c r="S216" s="479"/>
      <c r="T216" s="180"/>
      <c r="U216" s="180"/>
      <c r="V216" s="180"/>
      <c r="W216" s="479"/>
      <c r="X216" s="479"/>
      <c r="Y216" s="180"/>
      <c r="Z216" s="180"/>
      <c r="AA216" s="180"/>
      <c r="AB216" s="180">
        <v>1</v>
      </c>
      <c r="AC216" s="180"/>
      <c r="AD216" s="479"/>
      <c r="AE216" s="479"/>
      <c r="AF216" s="180">
        <v>2</v>
      </c>
      <c r="AG216" s="180"/>
      <c r="AH216" s="214">
        <f t="shared" si="131"/>
        <v>5</v>
      </c>
    </row>
    <row r="217" spans="1:34" ht="30" customHeight="1">
      <c r="A217" s="185">
        <v>7</v>
      </c>
      <c r="B217" s="322" t="s">
        <v>368</v>
      </c>
      <c r="C217" s="479"/>
      <c r="D217" s="180"/>
      <c r="E217" s="180"/>
      <c r="F217" s="180"/>
      <c r="G217" s="180"/>
      <c r="H217" s="180"/>
      <c r="I217" s="479"/>
      <c r="J217" s="479"/>
      <c r="K217" s="180"/>
      <c r="L217" s="180"/>
      <c r="M217" s="479"/>
      <c r="N217" s="180"/>
      <c r="O217" s="180"/>
      <c r="P217" s="479"/>
      <c r="Q217" s="479"/>
      <c r="R217" s="180"/>
      <c r="S217" s="479"/>
      <c r="T217" s="180">
        <v>1</v>
      </c>
      <c r="U217" s="180"/>
      <c r="V217" s="180"/>
      <c r="W217" s="479"/>
      <c r="X217" s="479"/>
      <c r="Y217" s="180"/>
      <c r="Z217" s="180"/>
      <c r="AA217" s="180"/>
      <c r="AB217" s="180"/>
      <c r="AC217" s="180"/>
      <c r="AD217" s="479"/>
      <c r="AE217" s="479"/>
      <c r="AF217" s="180"/>
      <c r="AG217" s="180"/>
      <c r="AH217" s="214">
        <f t="shared" si="131"/>
        <v>1</v>
      </c>
    </row>
    <row r="218" spans="1:34" ht="30" customHeight="1">
      <c r="A218" s="185">
        <v>8</v>
      </c>
      <c r="B218" s="322" t="s">
        <v>370</v>
      </c>
      <c r="C218" s="479"/>
      <c r="D218" s="180"/>
      <c r="E218" s="180"/>
      <c r="F218" s="180"/>
      <c r="G218" s="180"/>
      <c r="H218" s="180"/>
      <c r="I218" s="479"/>
      <c r="J218" s="479"/>
      <c r="K218" s="180">
        <v>2</v>
      </c>
      <c r="L218" s="180"/>
      <c r="M218" s="479"/>
      <c r="N218" s="180"/>
      <c r="O218" s="180"/>
      <c r="P218" s="479"/>
      <c r="Q218" s="479"/>
      <c r="R218" s="180">
        <v>1</v>
      </c>
      <c r="S218" s="479"/>
      <c r="T218" s="180"/>
      <c r="U218" s="180"/>
      <c r="V218" s="180"/>
      <c r="W218" s="479"/>
      <c r="X218" s="479"/>
      <c r="Y218" s="180">
        <v>1</v>
      </c>
      <c r="Z218" s="180"/>
      <c r="AA218" s="180"/>
      <c r="AB218" s="180"/>
      <c r="AC218" s="180"/>
      <c r="AD218" s="479"/>
      <c r="AE218" s="479"/>
      <c r="AF218" s="180">
        <v>2</v>
      </c>
      <c r="AG218" s="180">
        <v>1</v>
      </c>
      <c r="AH218" s="214">
        <f t="shared" si="131"/>
        <v>7</v>
      </c>
    </row>
    <row r="219" spans="1:34" ht="30" customHeight="1">
      <c r="A219" s="185">
        <v>9</v>
      </c>
      <c r="B219" s="322" t="s">
        <v>439</v>
      </c>
      <c r="C219" s="479"/>
      <c r="D219" s="180"/>
      <c r="E219" s="180"/>
      <c r="F219" s="180"/>
      <c r="G219" s="180"/>
      <c r="H219" s="180"/>
      <c r="I219" s="479"/>
      <c r="J219" s="479"/>
      <c r="K219" s="180"/>
      <c r="L219" s="180"/>
      <c r="M219" s="479"/>
      <c r="N219" s="180"/>
      <c r="O219" s="180"/>
      <c r="P219" s="479"/>
      <c r="Q219" s="479"/>
      <c r="R219" s="180"/>
      <c r="S219" s="479"/>
      <c r="T219" s="180"/>
      <c r="U219" s="180"/>
      <c r="V219" s="180"/>
      <c r="W219" s="479"/>
      <c r="X219" s="479"/>
      <c r="Y219" s="180"/>
      <c r="Z219" s="180"/>
      <c r="AA219" s="180"/>
      <c r="AB219" s="180"/>
      <c r="AC219" s="180"/>
      <c r="AD219" s="479"/>
      <c r="AE219" s="479"/>
      <c r="AF219" s="180"/>
      <c r="AG219" s="180"/>
      <c r="AH219" s="214">
        <f t="shared" si="131"/>
        <v>0</v>
      </c>
    </row>
    <row r="220" spans="1:34" ht="30" customHeight="1">
      <c r="A220" s="185">
        <v>10</v>
      </c>
      <c r="B220" s="322" t="s">
        <v>441</v>
      </c>
      <c r="C220" s="479"/>
      <c r="D220" s="180"/>
      <c r="E220" s="180"/>
      <c r="F220" s="180"/>
      <c r="G220" s="180"/>
      <c r="H220" s="180"/>
      <c r="I220" s="479"/>
      <c r="J220" s="479"/>
      <c r="K220" s="180"/>
      <c r="L220" s="180"/>
      <c r="M220" s="479"/>
      <c r="N220" s="180"/>
      <c r="O220" s="180"/>
      <c r="P220" s="479"/>
      <c r="Q220" s="479"/>
      <c r="R220" s="180"/>
      <c r="S220" s="479"/>
      <c r="T220" s="180"/>
      <c r="U220" s="180"/>
      <c r="V220" s="180"/>
      <c r="W220" s="479"/>
      <c r="X220" s="479"/>
      <c r="Y220" s="180"/>
      <c r="Z220" s="180"/>
      <c r="AA220" s="180"/>
      <c r="AB220" s="180"/>
      <c r="AC220" s="180"/>
      <c r="AD220" s="479"/>
      <c r="AE220" s="479"/>
      <c r="AF220" s="180"/>
      <c r="AG220" s="180"/>
      <c r="AH220" s="214">
        <f t="shared" si="131"/>
        <v>0</v>
      </c>
    </row>
    <row r="221" spans="1:34" ht="30" customHeight="1">
      <c r="A221" s="185">
        <v>11</v>
      </c>
      <c r="B221" s="322" t="s">
        <v>440</v>
      </c>
      <c r="C221" s="479"/>
      <c r="D221" s="180"/>
      <c r="E221" s="180"/>
      <c r="F221" s="180"/>
      <c r="G221" s="180"/>
      <c r="H221" s="180"/>
      <c r="I221" s="479"/>
      <c r="J221" s="479"/>
      <c r="K221" s="180"/>
      <c r="L221" s="180"/>
      <c r="M221" s="479"/>
      <c r="N221" s="180"/>
      <c r="O221" s="180"/>
      <c r="P221" s="479"/>
      <c r="Q221" s="479"/>
      <c r="R221" s="180"/>
      <c r="S221" s="479"/>
      <c r="T221" s="180">
        <v>1</v>
      </c>
      <c r="U221" s="180"/>
      <c r="V221" s="180"/>
      <c r="W221" s="479"/>
      <c r="X221" s="479"/>
      <c r="Y221" s="180"/>
      <c r="Z221" s="180"/>
      <c r="AA221" s="180"/>
      <c r="AB221" s="180"/>
      <c r="AC221" s="180"/>
      <c r="AD221" s="479"/>
      <c r="AE221" s="479"/>
      <c r="AF221" s="180"/>
      <c r="AG221" s="180"/>
      <c r="AH221" s="214">
        <f t="shared" si="131"/>
        <v>1</v>
      </c>
    </row>
    <row r="222" spans="1:34" ht="30" customHeight="1" thickBot="1">
      <c r="A222" s="185">
        <v>12</v>
      </c>
      <c r="B222" s="320" t="s">
        <v>373</v>
      </c>
      <c r="C222" s="481"/>
      <c r="D222" s="321"/>
      <c r="E222" s="321"/>
      <c r="F222" s="321"/>
      <c r="G222" s="321"/>
      <c r="H222" s="321">
        <v>2</v>
      </c>
      <c r="I222" s="481"/>
      <c r="J222" s="481"/>
      <c r="K222" s="321"/>
      <c r="L222" s="321"/>
      <c r="M222" s="481"/>
      <c r="N222" s="321"/>
      <c r="O222" s="321"/>
      <c r="P222" s="481"/>
      <c r="Q222" s="481"/>
      <c r="R222" s="321"/>
      <c r="S222" s="481"/>
      <c r="T222" s="321">
        <v>1</v>
      </c>
      <c r="U222" s="321"/>
      <c r="V222" s="321"/>
      <c r="W222" s="481"/>
      <c r="X222" s="481"/>
      <c r="Y222" s="321"/>
      <c r="Z222" s="321"/>
      <c r="AA222" s="321"/>
      <c r="AB222" s="321">
        <v>1</v>
      </c>
      <c r="AC222" s="321"/>
      <c r="AD222" s="481"/>
      <c r="AE222" s="481"/>
      <c r="AF222" s="321">
        <v>1</v>
      </c>
      <c r="AG222" s="181">
        <v>3</v>
      </c>
      <c r="AH222" s="214">
        <f t="shared" si="131"/>
        <v>8</v>
      </c>
    </row>
    <row r="223" spans="1:34" ht="35.1" customHeight="1" thickBot="1">
      <c r="A223" s="526" t="s">
        <v>19</v>
      </c>
      <c r="B223" s="592"/>
      <c r="C223" s="187">
        <f t="shared" ref="C223:AH223" si="132">SUM(C211:C222)</f>
        <v>0</v>
      </c>
      <c r="D223" s="187">
        <f t="shared" si="132"/>
        <v>19</v>
      </c>
      <c r="E223" s="187">
        <f t="shared" si="132"/>
        <v>12</v>
      </c>
      <c r="F223" s="187">
        <f t="shared" si="132"/>
        <v>17</v>
      </c>
      <c r="G223" s="187">
        <f t="shared" si="132"/>
        <v>15</v>
      </c>
      <c r="H223" s="187">
        <f t="shared" si="132"/>
        <v>11</v>
      </c>
      <c r="I223" s="187">
        <f t="shared" si="132"/>
        <v>0</v>
      </c>
      <c r="J223" s="187">
        <f t="shared" si="132"/>
        <v>0</v>
      </c>
      <c r="K223" s="187">
        <f t="shared" si="132"/>
        <v>15</v>
      </c>
      <c r="L223" s="187">
        <f t="shared" si="132"/>
        <v>26</v>
      </c>
      <c r="M223" s="187">
        <f t="shared" si="132"/>
        <v>0</v>
      </c>
      <c r="N223" s="187">
        <f t="shared" si="132"/>
        <v>14</v>
      </c>
      <c r="O223" s="187">
        <f t="shared" si="132"/>
        <v>22</v>
      </c>
      <c r="P223" s="187">
        <f t="shared" si="132"/>
        <v>0</v>
      </c>
      <c r="Q223" s="187">
        <f t="shared" si="132"/>
        <v>0</v>
      </c>
      <c r="R223" s="187">
        <f t="shared" si="132"/>
        <v>27</v>
      </c>
      <c r="S223" s="187">
        <f t="shared" si="132"/>
        <v>0</v>
      </c>
      <c r="T223" s="187">
        <f t="shared" si="132"/>
        <v>19</v>
      </c>
      <c r="U223" s="187">
        <f t="shared" si="132"/>
        <v>16</v>
      </c>
      <c r="V223" s="187">
        <f t="shared" si="132"/>
        <v>24</v>
      </c>
      <c r="W223" s="187">
        <f t="shared" si="132"/>
        <v>0</v>
      </c>
      <c r="X223" s="187">
        <f t="shared" si="132"/>
        <v>0</v>
      </c>
      <c r="Y223" s="187">
        <f t="shared" si="132"/>
        <v>24</v>
      </c>
      <c r="Z223" s="187">
        <f t="shared" si="132"/>
        <v>20</v>
      </c>
      <c r="AA223" s="187">
        <f t="shared" si="132"/>
        <v>19</v>
      </c>
      <c r="AB223" s="187">
        <f t="shared" si="132"/>
        <v>15</v>
      </c>
      <c r="AC223" s="187">
        <f t="shared" si="132"/>
        <v>11</v>
      </c>
      <c r="AD223" s="187">
        <f t="shared" si="132"/>
        <v>0</v>
      </c>
      <c r="AE223" s="187">
        <f t="shared" si="132"/>
        <v>0</v>
      </c>
      <c r="AF223" s="187">
        <f t="shared" si="132"/>
        <v>26</v>
      </c>
      <c r="AG223" s="212">
        <f t="shared" si="132"/>
        <v>15</v>
      </c>
      <c r="AH223" s="217">
        <f t="shared" si="132"/>
        <v>367</v>
      </c>
    </row>
    <row r="224" spans="1:34" ht="20.100000000000001" customHeight="1">
      <c r="A224" s="409"/>
      <c r="B224" s="409"/>
      <c r="C224" s="410"/>
      <c r="D224" s="410"/>
      <c r="E224" s="410"/>
      <c r="F224" s="410"/>
      <c r="G224" s="410"/>
      <c r="H224" s="410"/>
      <c r="I224" s="410"/>
      <c r="J224" s="410"/>
      <c r="K224" s="410"/>
      <c r="L224" s="410"/>
      <c r="M224" s="410"/>
      <c r="N224" s="410"/>
      <c r="O224" s="410"/>
      <c r="P224" s="410"/>
      <c r="Q224" s="410"/>
      <c r="R224" s="410"/>
      <c r="S224" s="410"/>
      <c r="T224" s="410"/>
      <c r="U224" s="410"/>
      <c r="V224" s="410"/>
      <c r="W224" s="410"/>
      <c r="X224" s="410"/>
      <c r="Y224" s="410"/>
      <c r="Z224" s="410"/>
      <c r="AA224" s="410"/>
      <c r="AB224" s="410"/>
      <c r="AC224" s="410"/>
      <c r="AD224" s="410"/>
      <c r="AE224" s="410"/>
      <c r="AF224" s="410"/>
      <c r="AG224" s="410"/>
      <c r="AH224" s="410"/>
    </row>
    <row r="225" spans="1:34" ht="20.100000000000001" customHeight="1">
      <c r="A225" s="17"/>
      <c r="B225" s="17"/>
      <c r="C225" s="17"/>
      <c r="D225" s="17"/>
      <c r="E225" s="17"/>
      <c r="F225" s="17"/>
      <c r="G225" s="17"/>
      <c r="H225" s="17"/>
      <c r="I225" s="182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530" t="s">
        <v>418</v>
      </c>
      <c r="W225" s="531"/>
      <c r="X225" s="531"/>
      <c r="Y225" s="531"/>
      <c r="Z225" s="531"/>
      <c r="AA225" s="531"/>
      <c r="AB225" s="531"/>
      <c r="AC225" s="531"/>
      <c r="AD225" s="531"/>
      <c r="AE225" s="17"/>
      <c r="AF225" s="17"/>
      <c r="AG225" s="17"/>
      <c r="AH225" s="17"/>
    </row>
    <row r="226" spans="1:34" ht="20.100000000000001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532" t="s">
        <v>319</v>
      </c>
      <c r="W226" s="533"/>
      <c r="X226" s="533"/>
      <c r="Y226" s="533"/>
      <c r="Z226" s="533"/>
      <c r="AA226" s="533"/>
      <c r="AB226" s="533"/>
      <c r="AC226" s="533"/>
      <c r="AD226" s="533"/>
      <c r="AE226" s="17"/>
      <c r="AF226" s="17"/>
      <c r="AG226" s="17"/>
      <c r="AH226" s="17"/>
    </row>
    <row r="227" spans="1:34" ht="20.100000000000001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AE227" s="17"/>
      <c r="AF227" s="17"/>
      <c r="AG227" s="17"/>
      <c r="AH227" s="17"/>
    </row>
    <row r="228" spans="1:34" ht="20.100000000000001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AE228" s="17"/>
      <c r="AF228" s="17"/>
      <c r="AG228" s="17"/>
      <c r="AH228" s="17"/>
    </row>
    <row r="229" spans="1:34" ht="20.100000000000001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534" t="s">
        <v>341</v>
      </c>
      <c r="W229" s="534"/>
      <c r="X229" s="534"/>
      <c r="Y229" s="534"/>
      <c r="Z229" s="534"/>
      <c r="AA229" s="534"/>
      <c r="AB229" s="534"/>
      <c r="AC229" s="534"/>
      <c r="AD229" s="534"/>
      <c r="AE229" s="17"/>
      <c r="AF229" s="17"/>
      <c r="AG229" s="17"/>
      <c r="AH229" s="17"/>
    </row>
    <row r="230" spans="1:34" ht="20.100000000000001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535" t="s">
        <v>321</v>
      </c>
      <c r="W230" s="535"/>
      <c r="X230" s="535"/>
      <c r="Y230" s="535"/>
      <c r="Z230" s="535"/>
      <c r="AA230" s="535"/>
      <c r="AB230" s="535"/>
      <c r="AC230" s="535"/>
      <c r="AD230" s="535"/>
      <c r="AE230" s="17"/>
      <c r="AF230" s="17"/>
      <c r="AG230" s="17"/>
      <c r="AH230" s="17"/>
    </row>
    <row r="231" spans="1:34" ht="20.100000000000001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4"/>
      <c r="W231" s="14"/>
      <c r="X231" s="14"/>
      <c r="Y231" s="14"/>
      <c r="Z231" s="14"/>
      <c r="AA231" s="14"/>
      <c r="AB231" s="14"/>
      <c r="AC231" s="14"/>
      <c r="AD231" s="14"/>
      <c r="AE231" s="17"/>
      <c r="AF231" s="17"/>
      <c r="AG231" s="17"/>
      <c r="AH231" s="17"/>
    </row>
    <row r="232" spans="1:34" ht="20.100000000000001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338"/>
      <c r="W232" s="338"/>
      <c r="X232" s="338"/>
      <c r="Y232" s="338"/>
      <c r="Z232" s="338"/>
      <c r="AA232" s="338"/>
      <c r="AB232" s="338"/>
      <c r="AC232" s="338"/>
      <c r="AD232" s="338"/>
      <c r="AE232" s="17"/>
      <c r="AF232" s="17"/>
      <c r="AG232" s="17"/>
      <c r="AH232" s="17"/>
    </row>
    <row r="233" spans="1:34" ht="20.100000000000001" customHeight="1">
      <c r="A233" s="607" t="s">
        <v>338</v>
      </c>
      <c r="B233" s="607"/>
      <c r="C233" s="607"/>
      <c r="D233" s="607"/>
      <c r="E233" s="607"/>
      <c r="F233" s="607"/>
      <c r="G233" s="607"/>
      <c r="H233" s="607"/>
      <c r="I233" s="607"/>
      <c r="J233" s="607"/>
      <c r="K233" s="607"/>
      <c r="L233" s="607"/>
      <c r="M233" s="607"/>
      <c r="N233" s="607"/>
      <c r="O233" s="607"/>
      <c r="P233" s="607"/>
      <c r="Q233" s="607"/>
      <c r="R233" s="607"/>
      <c r="S233" s="607"/>
      <c r="T233" s="607"/>
      <c r="U233" s="607"/>
      <c r="V233" s="607"/>
      <c r="W233" s="607"/>
      <c r="X233" s="607"/>
      <c r="Y233" s="607"/>
      <c r="Z233" s="607"/>
      <c r="AA233" s="607"/>
      <c r="AB233" s="607"/>
      <c r="AC233" s="607"/>
      <c r="AD233" s="607"/>
      <c r="AE233" s="607"/>
      <c r="AF233" s="607"/>
      <c r="AG233" s="607"/>
      <c r="AH233" s="607"/>
    </row>
    <row r="234" spans="1:34" ht="20.100000000000001" customHeight="1">
      <c r="A234" s="602" t="s">
        <v>339</v>
      </c>
      <c r="B234" s="602"/>
      <c r="C234" s="602"/>
      <c r="D234" s="602"/>
      <c r="E234" s="602"/>
      <c r="F234" s="602"/>
      <c r="G234" s="602"/>
      <c r="H234" s="602"/>
      <c r="I234" s="602"/>
      <c r="J234" s="602"/>
      <c r="K234" s="602"/>
      <c r="L234" s="602"/>
      <c r="M234" s="602"/>
      <c r="N234" s="602"/>
      <c r="O234" s="602"/>
      <c r="P234" s="602"/>
      <c r="Q234" s="602"/>
      <c r="R234" s="602"/>
      <c r="S234" s="602"/>
      <c r="T234" s="602"/>
      <c r="U234" s="602"/>
      <c r="V234" s="602"/>
      <c r="W234" s="602"/>
      <c r="X234" s="602"/>
      <c r="Y234" s="602"/>
      <c r="Z234" s="602"/>
      <c r="AA234" s="602"/>
      <c r="AB234" s="602"/>
      <c r="AC234" s="602"/>
      <c r="AD234" s="602"/>
      <c r="AE234" s="602"/>
      <c r="AF234" s="602"/>
      <c r="AG234" s="602"/>
      <c r="AH234" s="602"/>
    </row>
    <row r="235" spans="1:34" ht="20.100000000000001" customHeight="1">
      <c r="A235" s="346"/>
      <c r="B235" s="346"/>
      <c r="C235" s="346"/>
      <c r="D235" s="346"/>
      <c r="E235" s="346"/>
      <c r="F235" s="346"/>
      <c r="G235" s="346"/>
      <c r="H235" s="346"/>
      <c r="I235" s="346"/>
      <c r="J235" s="346"/>
      <c r="K235" s="346"/>
      <c r="L235" s="346"/>
      <c r="M235" s="346"/>
      <c r="N235" s="346"/>
      <c r="O235" s="346"/>
      <c r="P235" s="346"/>
      <c r="Q235" s="346"/>
      <c r="R235" s="346"/>
      <c r="S235" s="346"/>
      <c r="T235" s="346"/>
      <c r="U235" s="346"/>
      <c r="V235" s="346"/>
      <c r="W235" s="346"/>
      <c r="X235" s="346"/>
      <c r="Y235" s="346"/>
      <c r="Z235" s="346"/>
      <c r="AA235" s="346"/>
      <c r="AB235" s="346"/>
      <c r="AC235" s="346"/>
      <c r="AD235" s="346"/>
      <c r="AE235" s="346"/>
      <c r="AF235" s="346"/>
      <c r="AG235" s="346"/>
      <c r="AH235" s="346"/>
    </row>
    <row r="236" spans="1:34" ht="20.100000000000001" customHeight="1">
      <c r="A236" s="347"/>
      <c r="B236" s="404" t="s">
        <v>376</v>
      </c>
      <c r="C236" s="347"/>
      <c r="D236" s="347"/>
      <c r="E236" s="347"/>
      <c r="F236" s="347"/>
      <c r="G236" s="347"/>
      <c r="H236" s="347"/>
      <c r="I236" s="347"/>
      <c r="J236" s="347"/>
      <c r="K236" s="347"/>
      <c r="L236" s="347"/>
      <c r="M236" s="347"/>
      <c r="N236" s="347"/>
      <c r="O236" s="347"/>
      <c r="P236" s="347"/>
      <c r="Q236" s="347"/>
      <c r="R236" s="347"/>
      <c r="S236" s="347"/>
      <c r="T236" s="347"/>
      <c r="U236" s="347"/>
      <c r="V236" s="347"/>
      <c r="W236" s="347"/>
      <c r="X236" s="347"/>
      <c r="Y236" s="347"/>
      <c r="Z236" s="347"/>
      <c r="AA236" s="347"/>
      <c r="AB236" s="347"/>
      <c r="AC236" s="347"/>
      <c r="AD236" s="347"/>
      <c r="AE236" s="405" t="s">
        <v>374</v>
      </c>
      <c r="AF236" s="21"/>
      <c r="AG236" s="347"/>
      <c r="AH236" s="347"/>
    </row>
    <row r="237" spans="1:34" ht="20.100000000000001" customHeight="1">
      <c r="A237" s="346">
        <v>9</v>
      </c>
      <c r="B237" s="613" t="s">
        <v>419</v>
      </c>
      <c r="C237" s="613"/>
      <c r="D237" s="613"/>
      <c r="E237" s="347"/>
      <c r="F237" s="347"/>
      <c r="G237" s="347"/>
      <c r="H237" s="347"/>
      <c r="I237" s="347"/>
      <c r="J237" s="347"/>
      <c r="K237" s="347"/>
      <c r="L237" s="347"/>
      <c r="M237" s="347"/>
      <c r="N237" s="347"/>
      <c r="O237" s="347"/>
      <c r="P237" s="347"/>
      <c r="Q237" s="347"/>
      <c r="R237" s="347"/>
      <c r="S237" s="347"/>
      <c r="T237" s="347"/>
      <c r="U237" s="347"/>
      <c r="V237" s="347"/>
      <c r="W237" s="347"/>
      <c r="X237" s="347"/>
      <c r="Y237" s="347"/>
      <c r="Z237" s="347"/>
      <c r="AA237" s="347"/>
      <c r="AB237" s="347"/>
      <c r="AC237" s="347"/>
      <c r="AD237" s="347"/>
      <c r="AE237" s="347"/>
      <c r="AF237" s="347"/>
      <c r="AG237" s="347"/>
      <c r="AH237" s="347"/>
    </row>
    <row r="238" spans="1:34" ht="20.100000000000001" customHeight="1" thickBot="1">
      <c r="A238" s="587" t="s">
        <v>14</v>
      </c>
      <c r="B238" s="587" t="s">
        <v>320</v>
      </c>
      <c r="C238" s="590" t="s">
        <v>184</v>
      </c>
      <c r="D238" s="590"/>
      <c r="E238" s="590"/>
      <c r="F238" s="590"/>
      <c r="G238" s="590"/>
      <c r="H238" s="590"/>
      <c r="I238" s="590"/>
      <c r="J238" s="590"/>
      <c r="K238" s="590"/>
      <c r="L238" s="590"/>
      <c r="M238" s="590"/>
      <c r="N238" s="590"/>
      <c r="O238" s="590"/>
      <c r="P238" s="590"/>
      <c r="Q238" s="590"/>
      <c r="R238" s="590"/>
      <c r="S238" s="590"/>
      <c r="T238" s="590"/>
      <c r="U238" s="590"/>
      <c r="V238" s="590"/>
      <c r="W238" s="590"/>
      <c r="X238" s="590"/>
      <c r="Y238" s="590"/>
      <c r="Z238" s="590"/>
      <c r="AA238" s="590"/>
      <c r="AB238" s="590"/>
      <c r="AC238" s="590"/>
      <c r="AD238" s="590"/>
      <c r="AE238" s="590"/>
      <c r="AF238" s="590"/>
      <c r="AG238" s="590"/>
      <c r="AH238" s="591"/>
    </row>
    <row r="239" spans="1:34" ht="20.100000000000001" customHeight="1">
      <c r="A239" s="588"/>
      <c r="B239" s="588"/>
      <c r="C239" s="192">
        <v>1</v>
      </c>
      <c r="D239" s="192">
        <v>2</v>
      </c>
      <c r="E239" s="192">
        <v>3</v>
      </c>
      <c r="F239" s="192">
        <v>4</v>
      </c>
      <c r="G239" s="192">
        <v>5</v>
      </c>
      <c r="H239" s="192">
        <v>6</v>
      </c>
      <c r="I239" s="192">
        <v>7</v>
      </c>
      <c r="J239" s="192">
        <v>8</v>
      </c>
      <c r="K239" s="192">
        <v>9</v>
      </c>
      <c r="L239" s="192">
        <v>10</v>
      </c>
      <c r="M239" s="192">
        <v>11</v>
      </c>
      <c r="N239" s="192">
        <v>12</v>
      </c>
      <c r="O239" s="192">
        <v>13</v>
      </c>
      <c r="P239" s="192">
        <v>14</v>
      </c>
      <c r="Q239" s="192">
        <v>15</v>
      </c>
      <c r="R239" s="192">
        <v>16</v>
      </c>
      <c r="S239" s="192">
        <v>17</v>
      </c>
      <c r="T239" s="192">
        <v>18</v>
      </c>
      <c r="U239" s="192">
        <v>19</v>
      </c>
      <c r="V239" s="192">
        <v>20</v>
      </c>
      <c r="W239" s="192">
        <v>21</v>
      </c>
      <c r="X239" s="192">
        <v>22</v>
      </c>
      <c r="Y239" s="192">
        <v>23</v>
      </c>
      <c r="Z239" s="192">
        <v>24</v>
      </c>
      <c r="AA239" s="192">
        <v>25</v>
      </c>
      <c r="AB239" s="192">
        <v>26</v>
      </c>
      <c r="AC239" s="192">
        <v>27</v>
      </c>
      <c r="AD239" s="192">
        <v>28</v>
      </c>
      <c r="AE239" s="192">
        <v>29</v>
      </c>
      <c r="AF239" s="192">
        <v>30</v>
      </c>
      <c r="AG239" s="199">
        <v>31</v>
      </c>
      <c r="AH239" s="213" t="s">
        <v>299</v>
      </c>
    </row>
    <row r="240" spans="1:34" ht="30" customHeight="1">
      <c r="A240" s="175">
        <v>1</v>
      </c>
      <c r="B240" s="319" t="s">
        <v>384</v>
      </c>
      <c r="C240" s="181">
        <v>10</v>
      </c>
      <c r="D240" s="181">
        <v>4</v>
      </c>
      <c r="E240" s="181">
        <v>9</v>
      </c>
      <c r="F240" s="480"/>
      <c r="G240" s="480"/>
      <c r="H240" s="181">
        <v>16</v>
      </c>
      <c r="I240" s="181">
        <v>21</v>
      </c>
      <c r="J240" s="181">
        <v>9</v>
      </c>
      <c r="K240" s="181">
        <v>15</v>
      </c>
      <c r="L240" s="181">
        <v>4</v>
      </c>
      <c r="M240" s="480"/>
      <c r="N240" s="480"/>
      <c r="O240" s="181">
        <v>13</v>
      </c>
      <c r="P240" s="181">
        <v>11</v>
      </c>
      <c r="Q240" s="181">
        <v>16</v>
      </c>
      <c r="R240" s="181">
        <v>13</v>
      </c>
      <c r="S240" s="181">
        <v>10</v>
      </c>
      <c r="T240" s="480"/>
      <c r="U240" s="480"/>
      <c r="V240" s="181">
        <v>18</v>
      </c>
      <c r="W240" s="181">
        <v>6</v>
      </c>
      <c r="X240" s="181">
        <v>11</v>
      </c>
      <c r="Y240" s="181">
        <v>15</v>
      </c>
      <c r="Z240" s="181">
        <v>12</v>
      </c>
      <c r="AA240" s="480"/>
      <c r="AB240" s="480"/>
      <c r="AC240" s="181">
        <v>12</v>
      </c>
      <c r="AD240" s="181">
        <v>5</v>
      </c>
      <c r="AE240" s="181">
        <v>8</v>
      </c>
      <c r="AF240" s="181">
        <v>14</v>
      </c>
      <c r="AG240" s="485"/>
      <c r="AH240" s="214">
        <f>SUM(C240:AG240)</f>
        <v>252</v>
      </c>
    </row>
    <row r="241" spans="1:34" ht="30" customHeight="1">
      <c r="A241" s="185">
        <v>2</v>
      </c>
      <c r="B241" s="322" t="s">
        <v>383</v>
      </c>
      <c r="C241" s="180"/>
      <c r="D241" s="180"/>
      <c r="E241" s="180"/>
      <c r="F241" s="479"/>
      <c r="G241" s="479"/>
      <c r="H241" s="180"/>
      <c r="I241" s="180">
        <v>2</v>
      </c>
      <c r="J241" s="180">
        <v>1</v>
      </c>
      <c r="K241" s="180">
        <v>1</v>
      </c>
      <c r="L241" s="180">
        <v>2</v>
      </c>
      <c r="M241" s="479"/>
      <c r="N241" s="479"/>
      <c r="O241" s="180">
        <v>1</v>
      </c>
      <c r="P241" s="180">
        <v>1</v>
      </c>
      <c r="Q241" s="180">
        <v>1</v>
      </c>
      <c r="R241" s="180">
        <v>3</v>
      </c>
      <c r="S241" s="180">
        <v>1</v>
      </c>
      <c r="T241" s="479"/>
      <c r="U241" s="479"/>
      <c r="V241" s="180">
        <v>1</v>
      </c>
      <c r="W241" s="180">
        <v>1</v>
      </c>
      <c r="X241" s="180"/>
      <c r="Y241" s="180">
        <v>1</v>
      </c>
      <c r="Z241" s="180">
        <v>1</v>
      </c>
      <c r="AA241" s="479"/>
      <c r="AB241" s="479"/>
      <c r="AC241" s="180"/>
      <c r="AD241" s="180">
        <v>1</v>
      </c>
      <c r="AE241" s="180"/>
      <c r="AF241" s="180"/>
      <c r="AG241" s="485"/>
      <c r="AH241" s="214">
        <f t="shared" ref="AH241:AH251" si="133">SUM(C241:AG241)</f>
        <v>18</v>
      </c>
    </row>
    <row r="242" spans="1:34" ht="30" customHeight="1">
      <c r="A242" s="185">
        <v>3</v>
      </c>
      <c r="B242" s="322" t="s">
        <v>382</v>
      </c>
      <c r="C242" s="180">
        <v>4</v>
      </c>
      <c r="D242" s="180">
        <v>4</v>
      </c>
      <c r="E242" s="180">
        <v>5</v>
      </c>
      <c r="F242" s="479"/>
      <c r="G242" s="479"/>
      <c r="H242" s="180">
        <v>6</v>
      </c>
      <c r="I242" s="180">
        <v>5</v>
      </c>
      <c r="J242" s="180">
        <v>3</v>
      </c>
      <c r="K242" s="180">
        <v>1</v>
      </c>
      <c r="L242" s="180">
        <v>1</v>
      </c>
      <c r="M242" s="479"/>
      <c r="N242" s="479"/>
      <c r="O242" s="180">
        <v>12</v>
      </c>
      <c r="P242" s="180">
        <v>5</v>
      </c>
      <c r="Q242" s="180">
        <v>5</v>
      </c>
      <c r="R242" s="180">
        <v>4</v>
      </c>
      <c r="S242" s="180">
        <v>7</v>
      </c>
      <c r="T242" s="479"/>
      <c r="U242" s="479"/>
      <c r="V242" s="180">
        <v>6</v>
      </c>
      <c r="W242" s="180">
        <v>1</v>
      </c>
      <c r="X242" s="180">
        <v>5</v>
      </c>
      <c r="Y242" s="180">
        <v>3</v>
      </c>
      <c r="Z242" s="180">
        <v>2</v>
      </c>
      <c r="AA242" s="479"/>
      <c r="AB242" s="479"/>
      <c r="AC242" s="180">
        <v>10</v>
      </c>
      <c r="AD242" s="180">
        <v>7</v>
      </c>
      <c r="AE242" s="180">
        <v>6</v>
      </c>
      <c r="AF242" s="180">
        <v>6</v>
      </c>
      <c r="AG242" s="485"/>
      <c r="AH242" s="214">
        <f t="shared" si="133"/>
        <v>108</v>
      </c>
    </row>
    <row r="243" spans="1:34" ht="30" customHeight="1">
      <c r="A243" s="185">
        <v>4</v>
      </c>
      <c r="B243" s="322" t="s">
        <v>365</v>
      </c>
      <c r="C243" s="180">
        <v>1</v>
      </c>
      <c r="D243" s="180"/>
      <c r="E243" s="180"/>
      <c r="F243" s="479"/>
      <c r="G243" s="479"/>
      <c r="H243" s="180"/>
      <c r="I243" s="180"/>
      <c r="J243" s="180"/>
      <c r="K243" s="180"/>
      <c r="L243" s="180"/>
      <c r="M243" s="479"/>
      <c r="N243" s="479"/>
      <c r="O243" s="180"/>
      <c r="P243" s="180"/>
      <c r="Q243" s="180"/>
      <c r="R243" s="180"/>
      <c r="S243" s="180"/>
      <c r="T243" s="479"/>
      <c r="U243" s="479"/>
      <c r="V243" s="180"/>
      <c r="W243" s="180"/>
      <c r="X243" s="180"/>
      <c r="Y243" s="180"/>
      <c r="Z243" s="180"/>
      <c r="AA243" s="479"/>
      <c r="AB243" s="479"/>
      <c r="AC243" s="180"/>
      <c r="AD243" s="180"/>
      <c r="AE243" s="180"/>
      <c r="AF243" s="180">
        <v>2</v>
      </c>
      <c r="AG243" s="485"/>
      <c r="AH243" s="214">
        <f t="shared" si="133"/>
        <v>3</v>
      </c>
    </row>
    <row r="244" spans="1:34" ht="30" customHeight="1">
      <c r="A244" s="185">
        <v>5</v>
      </c>
      <c r="B244" s="322" t="s">
        <v>438</v>
      </c>
      <c r="C244" s="180"/>
      <c r="D244" s="180"/>
      <c r="E244" s="180"/>
      <c r="F244" s="479"/>
      <c r="G244" s="479"/>
      <c r="H244" s="180"/>
      <c r="I244" s="180"/>
      <c r="J244" s="180"/>
      <c r="K244" s="180"/>
      <c r="L244" s="180"/>
      <c r="M244" s="479"/>
      <c r="N244" s="479"/>
      <c r="O244" s="180"/>
      <c r="P244" s="180"/>
      <c r="Q244" s="180"/>
      <c r="R244" s="180"/>
      <c r="S244" s="180"/>
      <c r="T244" s="479"/>
      <c r="U244" s="479"/>
      <c r="V244" s="180"/>
      <c r="W244" s="180"/>
      <c r="X244" s="180"/>
      <c r="Y244" s="180"/>
      <c r="Z244" s="180"/>
      <c r="AA244" s="479"/>
      <c r="AB244" s="479"/>
      <c r="AC244" s="180"/>
      <c r="AD244" s="180"/>
      <c r="AE244" s="180"/>
      <c r="AF244" s="180"/>
      <c r="AG244" s="479"/>
      <c r="AH244" s="214">
        <f t="shared" si="133"/>
        <v>0</v>
      </c>
    </row>
    <row r="245" spans="1:34" ht="30" customHeight="1">
      <c r="A245" s="185">
        <v>6</v>
      </c>
      <c r="B245" s="322" t="s">
        <v>367</v>
      </c>
      <c r="C245" s="180"/>
      <c r="D245" s="180"/>
      <c r="E245" s="180"/>
      <c r="F245" s="479"/>
      <c r="G245" s="479"/>
      <c r="H245" s="180"/>
      <c r="I245" s="180"/>
      <c r="J245" s="180"/>
      <c r="K245" s="180"/>
      <c r="L245" s="180"/>
      <c r="M245" s="479"/>
      <c r="N245" s="479"/>
      <c r="O245" s="180"/>
      <c r="P245" s="180"/>
      <c r="Q245" s="180"/>
      <c r="R245" s="180"/>
      <c r="S245" s="180"/>
      <c r="T245" s="479"/>
      <c r="U245" s="479"/>
      <c r="V245" s="180"/>
      <c r="W245" s="180"/>
      <c r="X245" s="180"/>
      <c r="Y245" s="180"/>
      <c r="Z245" s="180"/>
      <c r="AA245" s="479"/>
      <c r="AB245" s="479"/>
      <c r="AC245" s="180"/>
      <c r="AD245" s="180"/>
      <c r="AE245" s="180"/>
      <c r="AF245" s="180"/>
      <c r="AG245" s="479"/>
      <c r="AH245" s="214">
        <f t="shared" si="133"/>
        <v>0</v>
      </c>
    </row>
    <row r="246" spans="1:34" ht="30" customHeight="1">
      <c r="A246" s="185">
        <v>7</v>
      </c>
      <c r="B246" s="322" t="s">
        <v>368</v>
      </c>
      <c r="C246" s="180"/>
      <c r="D246" s="180"/>
      <c r="E246" s="180"/>
      <c r="F246" s="479"/>
      <c r="G246" s="479"/>
      <c r="H246" s="180"/>
      <c r="I246" s="180">
        <v>1</v>
      </c>
      <c r="J246" s="180">
        <v>1</v>
      </c>
      <c r="K246" s="180"/>
      <c r="L246" s="180"/>
      <c r="M246" s="479"/>
      <c r="N246" s="479"/>
      <c r="O246" s="180"/>
      <c r="P246" s="180"/>
      <c r="Q246" s="180"/>
      <c r="R246" s="180"/>
      <c r="S246" s="180"/>
      <c r="T246" s="479"/>
      <c r="U246" s="479"/>
      <c r="V246" s="180"/>
      <c r="W246" s="180">
        <v>1</v>
      </c>
      <c r="X246" s="180"/>
      <c r="Y246" s="180"/>
      <c r="Z246" s="180"/>
      <c r="AA246" s="479"/>
      <c r="AB246" s="479"/>
      <c r="AC246" s="180"/>
      <c r="AD246" s="180"/>
      <c r="AE246" s="180"/>
      <c r="AF246" s="180"/>
      <c r="AG246" s="479"/>
      <c r="AH246" s="214">
        <f t="shared" si="133"/>
        <v>3</v>
      </c>
    </row>
    <row r="247" spans="1:34" ht="30" customHeight="1">
      <c r="A247" s="185">
        <v>8</v>
      </c>
      <c r="B247" s="322" t="s">
        <v>370</v>
      </c>
      <c r="C247" s="180"/>
      <c r="D247" s="180"/>
      <c r="E247" s="180"/>
      <c r="F247" s="479"/>
      <c r="G247" s="479"/>
      <c r="H247" s="180"/>
      <c r="I247" s="180">
        <v>1</v>
      </c>
      <c r="J247" s="180"/>
      <c r="K247" s="180"/>
      <c r="L247" s="180"/>
      <c r="M247" s="479"/>
      <c r="N247" s="479"/>
      <c r="O247" s="180"/>
      <c r="P247" s="180"/>
      <c r="Q247" s="180"/>
      <c r="R247" s="180"/>
      <c r="S247" s="180"/>
      <c r="T247" s="479"/>
      <c r="U247" s="479"/>
      <c r="V247" s="180"/>
      <c r="W247" s="180"/>
      <c r="X247" s="180"/>
      <c r="Y247" s="180"/>
      <c r="Z247" s="180"/>
      <c r="AA247" s="479"/>
      <c r="AB247" s="479"/>
      <c r="AC247" s="180"/>
      <c r="AD247" s="180"/>
      <c r="AE247" s="180"/>
      <c r="AF247" s="180">
        <v>2</v>
      </c>
      <c r="AG247" s="479"/>
      <c r="AH247" s="214">
        <f t="shared" si="133"/>
        <v>3</v>
      </c>
    </row>
    <row r="248" spans="1:34" ht="30" customHeight="1">
      <c r="A248" s="185">
        <v>9</v>
      </c>
      <c r="B248" s="322" t="s">
        <v>439</v>
      </c>
      <c r="C248" s="180"/>
      <c r="D248" s="180"/>
      <c r="E248" s="180"/>
      <c r="F248" s="479"/>
      <c r="G248" s="479"/>
      <c r="H248" s="180"/>
      <c r="I248" s="180"/>
      <c r="J248" s="180"/>
      <c r="K248" s="180"/>
      <c r="L248" s="180"/>
      <c r="M248" s="479"/>
      <c r="N248" s="479"/>
      <c r="O248" s="180"/>
      <c r="P248" s="180"/>
      <c r="Q248" s="180"/>
      <c r="R248" s="180"/>
      <c r="S248" s="180"/>
      <c r="T248" s="479"/>
      <c r="U248" s="479"/>
      <c r="V248" s="180"/>
      <c r="W248" s="180"/>
      <c r="X248" s="180"/>
      <c r="Y248" s="180"/>
      <c r="Z248" s="180"/>
      <c r="AA248" s="479"/>
      <c r="AB248" s="479"/>
      <c r="AC248" s="180"/>
      <c r="AD248" s="180"/>
      <c r="AE248" s="180"/>
      <c r="AF248" s="180"/>
      <c r="AG248" s="479"/>
      <c r="AH248" s="214">
        <f t="shared" si="133"/>
        <v>0</v>
      </c>
    </row>
    <row r="249" spans="1:34" ht="30" customHeight="1">
      <c r="A249" s="185">
        <v>10</v>
      </c>
      <c r="B249" s="322" t="s">
        <v>441</v>
      </c>
      <c r="C249" s="180"/>
      <c r="D249" s="180"/>
      <c r="E249" s="180"/>
      <c r="F249" s="479"/>
      <c r="G249" s="479"/>
      <c r="H249" s="180"/>
      <c r="I249" s="180"/>
      <c r="J249" s="180"/>
      <c r="K249" s="180"/>
      <c r="L249" s="180"/>
      <c r="M249" s="479"/>
      <c r="N249" s="479"/>
      <c r="O249" s="180"/>
      <c r="P249" s="180"/>
      <c r="Q249" s="180"/>
      <c r="R249" s="180"/>
      <c r="S249" s="180"/>
      <c r="T249" s="479"/>
      <c r="U249" s="479"/>
      <c r="V249" s="180"/>
      <c r="W249" s="180"/>
      <c r="X249" s="180"/>
      <c r="Y249" s="180"/>
      <c r="Z249" s="180"/>
      <c r="AA249" s="479"/>
      <c r="AB249" s="479"/>
      <c r="AC249" s="180"/>
      <c r="AD249" s="180"/>
      <c r="AE249" s="180"/>
      <c r="AF249" s="180">
        <v>1</v>
      </c>
      <c r="AG249" s="479"/>
      <c r="AH249" s="214">
        <f t="shared" si="133"/>
        <v>1</v>
      </c>
    </row>
    <row r="250" spans="1:34" ht="30" customHeight="1">
      <c r="A250" s="185">
        <v>11</v>
      </c>
      <c r="B250" s="322" t="s">
        <v>440</v>
      </c>
      <c r="C250" s="180"/>
      <c r="D250" s="180"/>
      <c r="E250" s="180"/>
      <c r="F250" s="479"/>
      <c r="G250" s="479"/>
      <c r="H250" s="180"/>
      <c r="I250" s="180"/>
      <c r="J250" s="180"/>
      <c r="K250" s="180"/>
      <c r="L250" s="180"/>
      <c r="M250" s="479"/>
      <c r="N250" s="479"/>
      <c r="O250" s="180"/>
      <c r="P250" s="180"/>
      <c r="Q250" s="180"/>
      <c r="R250" s="180"/>
      <c r="S250" s="180"/>
      <c r="T250" s="479"/>
      <c r="U250" s="479"/>
      <c r="V250" s="180"/>
      <c r="W250" s="180"/>
      <c r="X250" s="180"/>
      <c r="Y250" s="180"/>
      <c r="Z250" s="180"/>
      <c r="AA250" s="479"/>
      <c r="AB250" s="479"/>
      <c r="AC250" s="180"/>
      <c r="AD250" s="180"/>
      <c r="AE250" s="180"/>
      <c r="AF250" s="180"/>
      <c r="AG250" s="479"/>
      <c r="AH250" s="214">
        <f t="shared" si="133"/>
        <v>0</v>
      </c>
    </row>
    <row r="251" spans="1:34" ht="30" customHeight="1" thickBot="1">
      <c r="A251" s="185">
        <v>12</v>
      </c>
      <c r="B251" s="320" t="s">
        <v>373</v>
      </c>
      <c r="C251" s="321"/>
      <c r="D251" s="321"/>
      <c r="E251" s="321"/>
      <c r="F251" s="481"/>
      <c r="G251" s="481"/>
      <c r="H251" s="321"/>
      <c r="I251" s="321"/>
      <c r="J251" s="321"/>
      <c r="K251" s="321"/>
      <c r="L251" s="321"/>
      <c r="M251" s="481"/>
      <c r="N251" s="481"/>
      <c r="O251" s="321"/>
      <c r="P251" s="321"/>
      <c r="Q251" s="321">
        <v>1</v>
      </c>
      <c r="R251" s="321"/>
      <c r="S251" s="321"/>
      <c r="T251" s="481"/>
      <c r="U251" s="481"/>
      <c r="V251" s="321"/>
      <c r="W251" s="321"/>
      <c r="X251" s="321"/>
      <c r="Y251" s="321"/>
      <c r="Z251" s="321"/>
      <c r="AA251" s="481"/>
      <c r="AB251" s="481"/>
      <c r="AC251" s="321"/>
      <c r="AD251" s="321"/>
      <c r="AE251" s="321"/>
      <c r="AF251" s="321"/>
      <c r="AG251" s="480"/>
      <c r="AH251" s="214">
        <f t="shared" si="133"/>
        <v>1</v>
      </c>
    </row>
    <row r="252" spans="1:34" ht="35.1" customHeight="1" thickBot="1">
      <c r="A252" s="526" t="s">
        <v>19</v>
      </c>
      <c r="B252" s="592"/>
      <c r="C252" s="187">
        <f t="shared" ref="C252:AH252" si="134">SUM(C240:C251)</f>
        <v>15</v>
      </c>
      <c r="D252" s="187">
        <f t="shared" si="134"/>
        <v>8</v>
      </c>
      <c r="E252" s="187">
        <f t="shared" si="134"/>
        <v>14</v>
      </c>
      <c r="F252" s="187">
        <f t="shared" si="134"/>
        <v>0</v>
      </c>
      <c r="G252" s="187">
        <f t="shared" si="134"/>
        <v>0</v>
      </c>
      <c r="H252" s="187">
        <f t="shared" si="134"/>
        <v>22</v>
      </c>
      <c r="I252" s="187">
        <f t="shared" si="134"/>
        <v>30</v>
      </c>
      <c r="J252" s="187">
        <f t="shared" si="134"/>
        <v>14</v>
      </c>
      <c r="K252" s="187">
        <f t="shared" si="134"/>
        <v>17</v>
      </c>
      <c r="L252" s="187">
        <f t="shared" si="134"/>
        <v>7</v>
      </c>
      <c r="M252" s="187">
        <f t="shared" si="134"/>
        <v>0</v>
      </c>
      <c r="N252" s="187">
        <f t="shared" si="134"/>
        <v>0</v>
      </c>
      <c r="O252" s="187">
        <f t="shared" si="134"/>
        <v>26</v>
      </c>
      <c r="P252" s="187">
        <f t="shared" si="134"/>
        <v>17</v>
      </c>
      <c r="Q252" s="187">
        <f t="shared" si="134"/>
        <v>23</v>
      </c>
      <c r="R252" s="187">
        <f t="shared" si="134"/>
        <v>20</v>
      </c>
      <c r="S252" s="187">
        <f t="shared" si="134"/>
        <v>18</v>
      </c>
      <c r="T252" s="187">
        <f t="shared" si="134"/>
        <v>0</v>
      </c>
      <c r="U252" s="187">
        <f t="shared" si="134"/>
        <v>0</v>
      </c>
      <c r="V252" s="187">
        <f t="shared" si="134"/>
        <v>25</v>
      </c>
      <c r="W252" s="187">
        <f t="shared" si="134"/>
        <v>9</v>
      </c>
      <c r="X252" s="187">
        <f t="shared" si="134"/>
        <v>16</v>
      </c>
      <c r="Y252" s="187">
        <f t="shared" si="134"/>
        <v>19</v>
      </c>
      <c r="Z252" s="187">
        <f t="shared" si="134"/>
        <v>15</v>
      </c>
      <c r="AA252" s="187">
        <f t="shared" si="134"/>
        <v>0</v>
      </c>
      <c r="AB252" s="187">
        <f t="shared" si="134"/>
        <v>0</v>
      </c>
      <c r="AC252" s="187">
        <f t="shared" si="134"/>
        <v>22</v>
      </c>
      <c r="AD252" s="187">
        <f t="shared" si="134"/>
        <v>13</v>
      </c>
      <c r="AE252" s="187">
        <f t="shared" si="134"/>
        <v>14</v>
      </c>
      <c r="AF252" s="187">
        <f t="shared" si="134"/>
        <v>25</v>
      </c>
      <c r="AG252" s="212">
        <f t="shared" si="134"/>
        <v>0</v>
      </c>
      <c r="AH252" s="217">
        <f t="shared" si="134"/>
        <v>389</v>
      </c>
    </row>
    <row r="253" spans="1:34" ht="20.100000000000001" customHeight="1">
      <c r="A253" s="409"/>
      <c r="B253" s="409"/>
      <c r="C253" s="410"/>
      <c r="D253" s="410"/>
      <c r="E253" s="410"/>
      <c r="F253" s="410"/>
      <c r="G253" s="410"/>
      <c r="H253" s="410"/>
      <c r="I253" s="410"/>
      <c r="J253" s="410"/>
      <c r="K253" s="410"/>
      <c r="L253" s="410"/>
      <c r="M253" s="410"/>
      <c r="N253" s="410"/>
      <c r="O253" s="410"/>
      <c r="P253" s="410"/>
      <c r="Q253" s="410"/>
      <c r="R253" s="410"/>
      <c r="S253" s="410"/>
      <c r="T253" s="410"/>
      <c r="U253" s="410"/>
      <c r="V253" s="410"/>
      <c r="W253" s="410"/>
      <c r="X253" s="410"/>
      <c r="Y253" s="410"/>
      <c r="Z253" s="410"/>
      <c r="AA253" s="410"/>
      <c r="AB253" s="410"/>
      <c r="AC253" s="410"/>
      <c r="AD253" s="410"/>
      <c r="AE253" s="410"/>
      <c r="AF253" s="410"/>
      <c r="AG253" s="410"/>
      <c r="AH253" s="410"/>
    </row>
    <row r="254" spans="1:34" ht="20.100000000000001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530" t="s">
        <v>420</v>
      </c>
      <c r="W254" s="531"/>
      <c r="X254" s="531"/>
      <c r="Y254" s="531"/>
      <c r="Z254" s="531"/>
      <c r="AA254" s="531"/>
      <c r="AB254" s="531"/>
      <c r="AC254" s="531"/>
      <c r="AD254" s="531"/>
      <c r="AE254" s="17"/>
      <c r="AF254" s="17"/>
      <c r="AG254" s="17"/>
      <c r="AH254" s="17"/>
    </row>
    <row r="255" spans="1:34" ht="20.100000000000001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532" t="s">
        <v>319</v>
      </c>
      <c r="W255" s="533"/>
      <c r="X255" s="533"/>
      <c r="Y255" s="533"/>
      <c r="Z255" s="533"/>
      <c r="AA255" s="533"/>
      <c r="AB255" s="533"/>
      <c r="AC255" s="533"/>
      <c r="AD255" s="533"/>
      <c r="AE255" s="17"/>
      <c r="AF255" s="17"/>
      <c r="AG255" s="17"/>
      <c r="AH255" s="17"/>
    </row>
    <row r="256" spans="1:34" ht="20.100000000000001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AE256" s="17"/>
      <c r="AF256" s="17"/>
      <c r="AG256" s="17"/>
      <c r="AH256" s="17"/>
    </row>
    <row r="257" spans="1:34" ht="20.100000000000001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AE257" s="17"/>
      <c r="AF257" s="17"/>
      <c r="AG257" s="17"/>
      <c r="AH257" s="17"/>
    </row>
    <row r="258" spans="1:34" ht="20.100000000000001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534" t="s">
        <v>341</v>
      </c>
      <c r="W258" s="534"/>
      <c r="X258" s="534"/>
      <c r="Y258" s="534"/>
      <c r="Z258" s="534"/>
      <c r="AA258" s="534"/>
      <c r="AB258" s="534"/>
      <c r="AC258" s="534"/>
      <c r="AD258" s="534"/>
      <c r="AE258" s="17"/>
      <c r="AF258" s="17"/>
      <c r="AG258" s="17"/>
      <c r="AH258" s="17"/>
    </row>
    <row r="259" spans="1:34" ht="20.100000000000001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535" t="s">
        <v>321</v>
      </c>
      <c r="W259" s="535"/>
      <c r="X259" s="535"/>
      <c r="Y259" s="535"/>
      <c r="Z259" s="535"/>
      <c r="AA259" s="535"/>
      <c r="AB259" s="535"/>
      <c r="AC259" s="535"/>
      <c r="AD259" s="535"/>
      <c r="AE259" s="17"/>
      <c r="AF259" s="17"/>
      <c r="AG259" s="17"/>
      <c r="AH259" s="17"/>
    </row>
    <row r="260" spans="1:34" ht="20.100000000000001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4"/>
      <c r="W260" s="14"/>
      <c r="X260" s="14"/>
      <c r="Y260" s="14"/>
      <c r="Z260" s="14"/>
      <c r="AA260" s="14"/>
      <c r="AB260" s="14"/>
      <c r="AC260" s="14"/>
      <c r="AD260" s="14"/>
      <c r="AE260" s="17"/>
      <c r="AF260" s="17"/>
      <c r="AG260" s="17"/>
      <c r="AH260" s="17"/>
    </row>
    <row r="261" spans="1:34" ht="20.100000000000001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338"/>
      <c r="W261" s="338"/>
      <c r="X261" s="338"/>
      <c r="Y261" s="338"/>
      <c r="Z261" s="338"/>
      <c r="AA261" s="338"/>
      <c r="AB261" s="338"/>
      <c r="AC261" s="338"/>
      <c r="AD261" s="338"/>
      <c r="AE261" s="17"/>
      <c r="AF261" s="17"/>
      <c r="AG261" s="17"/>
      <c r="AH261" s="17"/>
    </row>
    <row r="262" spans="1:34" ht="20.100000000000001" customHeight="1">
      <c r="A262" s="607" t="s">
        <v>338</v>
      </c>
      <c r="B262" s="607"/>
      <c r="C262" s="607"/>
      <c r="D262" s="607"/>
      <c r="E262" s="607"/>
      <c r="F262" s="607"/>
      <c r="G262" s="607"/>
      <c r="H262" s="607"/>
      <c r="I262" s="607"/>
      <c r="J262" s="607"/>
      <c r="K262" s="607"/>
      <c r="L262" s="607"/>
      <c r="M262" s="607"/>
      <c r="N262" s="607"/>
      <c r="O262" s="607"/>
      <c r="P262" s="607"/>
      <c r="Q262" s="607"/>
      <c r="R262" s="607"/>
      <c r="S262" s="607"/>
      <c r="T262" s="607"/>
      <c r="U262" s="607"/>
      <c r="V262" s="607"/>
      <c r="W262" s="607"/>
      <c r="X262" s="607"/>
      <c r="Y262" s="607"/>
      <c r="Z262" s="607"/>
      <c r="AA262" s="607"/>
      <c r="AB262" s="607"/>
      <c r="AC262" s="607"/>
      <c r="AD262" s="607"/>
      <c r="AE262" s="607"/>
      <c r="AF262" s="607"/>
      <c r="AG262" s="607"/>
      <c r="AH262" s="607"/>
    </row>
    <row r="263" spans="1:34" ht="20.100000000000001" customHeight="1">
      <c r="A263" s="602" t="s">
        <v>339</v>
      </c>
      <c r="B263" s="602"/>
      <c r="C263" s="602"/>
      <c r="D263" s="602"/>
      <c r="E263" s="602"/>
      <c r="F263" s="602"/>
      <c r="G263" s="602"/>
      <c r="H263" s="602"/>
      <c r="I263" s="602"/>
      <c r="J263" s="602"/>
      <c r="K263" s="602"/>
      <c r="L263" s="602"/>
      <c r="M263" s="602"/>
      <c r="N263" s="602"/>
      <c r="O263" s="602"/>
      <c r="P263" s="602"/>
      <c r="Q263" s="602"/>
      <c r="R263" s="602"/>
      <c r="S263" s="602"/>
      <c r="T263" s="602"/>
      <c r="U263" s="602"/>
      <c r="V263" s="602"/>
      <c r="W263" s="602"/>
      <c r="X263" s="602"/>
      <c r="Y263" s="602"/>
      <c r="Z263" s="602"/>
      <c r="AA263" s="602"/>
      <c r="AB263" s="602"/>
      <c r="AC263" s="602"/>
      <c r="AD263" s="602"/>
      <c r="AE263" s="602"/>
      <c r="AF263" s="602"/>
      <c r="AG263" s="602"/>
      <c r="AH263" s="602"/>
    </row>
    <row r="264" spans="1:34" ht="20.100000000000001" customHeight="1">
      <c r="A264" s="346"/>
      <c r="B264" s="346"/>
      <c r="C264" s="346"/>
      <c r="D264" s="346"/>
      <c r="E264" s="346"/>
      <c r="F264" s="346"/>
      <c r="G264" s="346"/>
      <c r="H264" s="346"/>
      <c r="I264" s="346"/>
      <c r="J264" s="346"/>
      <c r="K264" s="346"/>
      <c r="L264" s="346"/>
      <c r="M264" s="346"/>
      <c r="N264" s="346"/>
      <c r="O264" s="346"/>
      <c r="P264" s="346"/>
      <c r="Q264" s="346"/>
      <c r="R264" s="346"/>
      <c r="S264" s="346"/>
      <c r="T264" s="346"/>
      <c r="U264" s="346"/>
      <c r="V264" s="346"/>
      <c r="W264" s="346"/>
      <c r="X264" s="346"/>
      <c r="Y264" s="346"/>
      <c r="Z264" s="346"/>
      <c r="AA264" s="346"/>
      <c r="AB264" s="346"/>
      <c r="AC264" s="346"/>
      <c r="AD264" s="346"/>
      <c r="AE264" s="346"/>
      <c r="AF264" s="346"/>
      <c r="AG264" s="346"/>
      <c r="AH264" s="346"/>
    </row>
    <row r="265" spans="1:34" ht="20.100000000000001" customHeight="1">
      <c r="A265" s="347"/>
      <c r="B265" s="404" t="s">
        <v>376</v>
      </c>
      <c r="C265" s="347"/>
      <c r="D265" s="347"/>
      <c r="E265" s="347"/>
      <c r="F265" s="347"/>
      <c r="G265" s="347"/>
      <c r="H265" s="347"/>
      <c r="I265" s="347"/>
      <c r="J265" s="347"/>
      <c r="K265" s="347"/>
      <c r="L265" s="347"/>
      <c r="M265" s="347"/>
      <c r="N265" s="347"/>
      <c r="O265" s="347"/>
      <c r="P265" s="347"/>
      <c r="Q265" s="347"/>
      <c r="R265" s="347"/>
      <c r="S265" s="347"/>
      <c r="T265" s="347"/>
      <c r="U265" s="347"/>
      <c r="V265" s="347"/>
      <c r="W265" s="347"/>
      <c r="X265" s="347"/>
      <c r="Y265" s="347"/>
      <c r="Z265" s="347"/>
      <c r="AA265" s="347"/>
      <c r="AB265" s="347"/>
      <c r="AC265" s="347"/>
      <c r="AD265" s="347"/>
      <c r="AE265" s="405" t="s">
        <v>374</v>
      </c>
      <c r="AF265" s="21"/>
      <c r="AG265" s="347"/>
      <c r="AH265" s="347"/>
    </row>
    <row r="266" spans="1:34" ht="20.100000000000001" customHeight="1">
      <c r="A266" s="346">
        <v>10</v>
      </c>
      <c r="B266" s="613" t="s">
        <v>421</v>
      </c>
      <c r="C266" s="613"/>
      <c r="D266" s="613"/>
      <c r="E266" s="347"/>
      <c r="F266" s="347"/>
      <c r="G266" s="347"/>
      <c r="H266" s="347"/>
      <c r="I266" s="347"/>
      <c r="J266" s="347"/>
      <c r="K266" s="347"/>
      <c r="L266" s="347"/>
      <c r="M266" s="347"/>
      <c r="N266" s="347"/>
      <c r="O266" s="347"/>
      <c r="P266" s="347"/>
      <c r="Q266" s="347"/>
      <c r="R266" s="347"/>
      <c r="S266" s="347"/>
      <c r="T266" s="347"/>
      <c r="U266" s="347"/>
      <c r="V266" s="347"/>
      <c r="W266" s="347"/>
      <c r="X266" s="347"/>
      <c r="Y266" s="347"/>
      <c r="Z266" s="347"/>
      <c r="AA266" s="347"/>
      <c r="AB266" s="347"/>
      <c r="AC266" s="347"/>
      <c r="AD266" s="347"/>
      <c r="AE266" s="347"/>
      <c r="AF266" s="347"/>
      <c r="AG266" s="347"/>
      <c r="AH266" s="347"/>
    </row>
    <row r="267" spans="1:34" ht="20.100000000000001" customHeight="1" thickBot="1">
      <c r="A267" s="587" t="s">
        <v>14</v>
      </c>
      <c r="B267" s="587" t="s">
        <v>320</v>
      </c>
      <c r="C267" s="590" t="s">
        <v>184</v>
      </c>
      <c r="D267" s="590"/>
      <c r="E267" s="590"/>
      <c r="F267" s="590"/>
      <c r="G267" s="590"/>
      <c r="H267" s="590"/>
      <c r="I267" s="590"/>
      <c r="J267" s="590"/>
      <c r="K267" s="590"/>
      <c r="L267" s="590"/>
      <c r="M267" s="590"/>
      <c r="N267" s="590"/>
      <c r="O267" s="590"/>
      <c r="P267" s="590"/>
      <c r="Q267" s="590"/>
      <c r="R267" s="590"/>
      <c r="S267" s="590"/>
      <c r="T267" s="590"/>
      <c r="U267" s="590"/>
      <c r="V267" s="590"/>
      <c r="W267" s="590"/>
      <c r="X267" s="590"/>
      <c r="Y267" s="590"/>
      <c r="Z267" s="590"/>
      <c r="AA267" s="590"/>
      <c r="AB267" s="590"/>
      <c r="AC267" s="590"/>
      <c r="AD267" s="590"/>
      <c r="AE267" s="590"/>
      <c r="AF267" s="590"/>
      <c r="AG267" s="590"/>
      <c r="AH267" s="591"/>
    </row>
    <row r="268" spans="1:34" ht="20.100000000000001" customHeight="1">
      <c r="A268" s="588"/>
      <c r="B268" s="588"/>
      <c r="C268" s="192">
        <v>1</v>
      </c>
      <c r="D268" s="192">
        <v>2</v>
      </c>
      <c r="E268" s="192">
        <v>3</v>
      </c>
      <c r="F268" s="192">
        <v>4</v>
      </c>
      <c r="G268" s="192">
        <v>5</v>
      </c>
      <c r="H268" s="192">
        <v>6</v>
      </c>
      <c r="I268" s="192">
        <v>7</v>
      </c>
      <c r="J268" s="192">
        <v>8</v>
      </c>
      <c r="K268" s="192">
        <v>9</v>
      </c>
      <c r="L268" s="192">
        <v>10</v>
      </c>
      <c r="M268" s="192">
        <v>11</v>
      </c>
      <c r="N268" s="192">
        <v>12</v>
      </c>
      <c r="O268" s="192">
        <v>13</v>
      </c>
      <c r="P268" s="192">
        <v>14</v>
      </c>
      <c r="Q268" s="192">
        <v>15</v>
      </c>
      <c r="R268" s="192">
        <v>16</v>
      </c>
      <c r="S268" s="192">
        <v>17</v>
      </c>
      <c r="T268" s="192">
        <v>18</v>
      </c>
      <c r="U268" s="192">
        <v>19</v>
      </c>
      <c r="V268" s="192">
        <v>20</v>
      </c>
      <c r="W268" s="192">
        <v>21</v>
      </c>
      <c r="X268" s="192">
        <v>22</v>
      </c>
      <c r="Y268" s="192">
        <v>23</v>
      </c>
      <c r="Z268" s="192">
        <v>24</v>
      </c>
      <c r="AA268" s="192">
        <v>25</v>
      </c>
      <c r="AB268" s="192">
        <v>26</v>
      </c>
      <c r="AC268" s="192">
        <v>27</v>
      </c>
      <c r="AD268" s="192">
        <v>28</v>
      </c>
      <c r="AE268" s="192">
        <v>29</v>
      </c>
      <c r="AF268" s="192">
        <v>30</v>
      </c>
      <c r="AG268" s="199">
        <v>31</v>
      </c>
      <c r="AH268" s="213" t="s">
        <v>299</v>
      </c>
    </row>
    <row r="269" spans="1:34" ht="30" customHeight="1">
      <c r="A269" s="175">
        <v>1</v>
      </c>
      <c r="B269" s="319" t="s">
        <v>384</v>
      </c>
      <c r="C269" s="181">
        <v>17</v>
      </c>
      <c r="D269" s="437"/>
      <c r="E269" s="437"/>
      <c r="F269" s="181">
        <v>15</v>
      </c>
      <c r="G269" s="181">
        <v>9</v>
      </c>
      <c r="H269" s="181">
        <v>15</v>
      </c>
      <c r="I269" s="181">
        <v>8</v>
      </c>
      <c r="J269" s="181">
        <v>6</v>
      </c>
      <c r="K269" s="437"/>
      <c r="L269" s="437"/>
      <c r="M269" s="181">
        <v>14</v>
      </c>
      <c r="N269" s="181">
        <v>6</v>
      </c>
      <c r="O269" s="181">
        <v>12</v>
      </c>
      <c r="P269" s="181">
        <v>19</v>
      </c>
      <c r="Q269" s="181">
        <v>11</v>
      </c>
      <c r="R269" s="437"/>
      <c r="S269" s="437"/>
      <c r="T269" s="181">
        <v>14</v>
      </c>
      <c r="U269" s="181">
        <v>12</v>
      </c>
      <c r="V269" s="437"/>
      <c r="W269" s="181">
        <v>22</v>
      </c>
      <c r="X269" s="181">
        <v>8</v>
      </c>
      <c r="Y269" s="437"/>
      <c r="Z269" s="437"/>
      <c r="AA269" s="181">
        <v>16</v>
      </c>
      <c r="AB269" s="181">
        <v>5</v>
      </c>
      <c r="AC269" s="181">
        <v>13</v>
      </c>
      <c r="AD269" s="181">
        <v>9</v>
      </c>
      <c r="AE269" s="181">
        <v>14</v>
      </c>
      <c r="AF269" s="437"/>
      <c r="AG269" s="440"/>
      <c r="AH269" s="214">
        <f>SUM(C269:AG269)</f>
        <v>245</v>
      </c>
    </row>
    <row r="270" spans="1:34" ht="30" customHeight="1">
      <c r="A270" s="185">
        <v>2</v>
      </c>
      <c r="B270" s="322" t="s">
        <v>383</v>
      </c>
      <c r="C270" s="180"/>
      <c r="D270" s="438"/>
      <c r="E270" s="438"/>
      <c r="F270" s="180">
        <v>1</v>
      </c>
      <c r="G270" s="180">
        <v>1</v>
      </c>
      <c r="H270" s="180">
        <v>1</v>
      </c>
      <c r="I270" s="180">
        <v>2</v>
      </c>
      <c r="J270" s="180">
        <v>2</v>
      </c>
      <c r="K270" s="438"/>
      <c r="L270" s="438"/>
      <c r="M270" s="180">
        <v>1</v>
      </c>
      <c r="N270" s="180"/>
      <c r="O270" s="180"/>
      <c r="P270" s="180">
        <v>1</v>
      </c>
      <c r="Q270" s="180">
        <v>3</v>
      </c>
      <c r="R270" s="438"/>
      <c r="S270" s="438"/>
      <c r="T270" s="180">
        <v>2</v>
      </c>
      <c r="U270" s="180"/>
      <c r="V270" s="438"/>
      <c r="W270" s="180"/>
      <c r="X270" s="180">
        <v>3</v>
      </c>
      <c r="Y270" s="438"/>
      <c r="Z270" s="438"/>
      <c r="AA270" s="180">
        <v>1</v>
      </c>
      <c r="AB270" s="180"/>
      <c r="AC270" s="180"/>
      <c r="AD270" s="180"/>
      <c r="AE270" s="180">
        <v>2</v>
      </c>
      <c r="AF270" s="438"/>
      <c r="AG270" s="440"/>
      <c r="AH270" s="214">
        <f t="shared" ref="AH270:AH280" si="135">SUM(C270:AG270)</f>
        <v>20</v>
      </c>
    </row>
    <row r="271" spans="1:34" ht="30" customHeight="1">
      <c r="A271" s="185">
        <v>3</v>
      </c>
      <c r="B271" s="322" t="s">
        <v>382</v>
      </c>
      <c r="C271" s="180">
        <v>6</v>
      </c>
      <c r="D271" s="438"/>
      <c r="E271" s="438"/>
      <c r="F271" s="180">
        <v>5</v>
      </c>
      <c r="G271" s="180">
        <v>8</v>
      </c>
      <c r="H271" s="180">
        <v>10</v>
      </c>
      <c r="I271" s="180">
        <v>6</v>
      </c>
      <c r="J271" s="180">
        <v>2</v>
      </c>
      <c r="K271" s="438"/>
      <c r="L271" s="438"/>
      <c r="M271" s="180">
        <v>4</v>
      </c>
      <c r="N271" s="180">
        <v>4</v>
      </c>
      <c r="O271" s="180">
        <v>5</v>
      </c>
      <c r="P271" s="180">
        <v>7</v>
      </c>
      <c r="Q271" s="180">
        <v>8</v>
      </c>
      <c r="R271" s="438"/>
      <c r="S271" s="438"/>
      <c r="T271" s="180">
        <v>6</v>
      </c>
      <c r="U271" s="180"/>
      <c r="V271" s="438"/>
      <c r="W271" s="180">
        <v>4</v>
      </c>
      <c r="X271" s="180">
        <v>4</v>
      </c>
      <c r="Y271" s="438"/>
      <c r="Z271" s="438"/>
      <c r="AA271" s="180">
        <v>6</v>
      </c>
      <c r="AB271" s="180"/>
      <c r="AC271" s="180">
        <v>8</v>
      </c>
      <c r="AD271" s="180">
        <v>3</v>
      </c>
      <c r="AE271" s="180">
        <v>3</v>
      </c>
      <c r="AF271" s="438"/>
      <c r="AG271" s="440"/>
      <c r="AH271" s="214">
        <f t="shared" si="135"/>
        <v>99</v>
      </c>
    </row>
    <row r="272" spans="1:34" ht="30" customHeight="1">
      <c r="A272" s="185">
        <v>4</v>
      </c>
      <c r="B272" s="322" t="s">
        <v>365</v>
      </c>
      <c r="C272" s="180">
        <v>1</v>
      </c>
      <c r="D272" s="438"/>
      <c r="E272" s="438"/>
      <c r="F272" s="180"/>
      <c r="G272" s="180">
        <v>1</v>
      </c>
      <c r="H272" s="180">
        <v>1</v>
      </c>
      <c r="I272" s="180"/>
      <c r="J272" s="180"/>
      <c r="K272" s="438"/>
      <c r="L272" s="438"/>
      <c r="M272" s="180"/>
      <c r="N272" s="180"/>
      <c r="O272" s="180">
        <v>1</v>
      </c>
      <c r="P272" s="180"/>
      <c r="Q272" s="180"/>
      <c r="R272" s="438"/>
      <c r="S272" s="438"/>
      <c r="T272" s="180"/>
      <c r="U272" s="180">
        <v>2</v>
      </c>
      <c r="V272" s="438"/>
      <c r="W272" s="180"/>
      <c r="X272" s="180"/>
      <c r="Y272" s="438"/>
      <c r="Z272" s="438"/>
      <c r="AA272" s="180">
        <v>1</v>
      </c>
      <c r="AB272" s="180"/>
      <c r="AC272" s="180"/>
      <c r="AD272" s="180"/>
      <c r="AE272" s="180">
        <v>1</v>
      </c>
      <c r="AF272" s="438"/>
      <c r="AG272" s="440"/>
      <c r="AH272" s="214">
        <f t="shared" si="135"/>
        <v>8</v>
      </c>
    </row>
    <row r="273" spans="1:34" ht="30" customHeight="1">
      <c r="A273" s="185">
        <v>5</v>
      </c>
      <c r="B273" s="322" t="s">
        <v>438</v>
      </c>
      <c r="C273" s="180"/>
      <c r="D273" s="438"/>
      <c r="E273" s="438"/>
      <c r="F273" s="180"/>
      <c r="G273" s="180"/>
      <c r="H273" s="180"/>
      <c r="I273" s="180">
        <v>4</v>
      </c>
      <c r="J273" s="180"/>
      <c r="K273" s="438"/>
      <c r="L273" s="438"/>
      <c r="M273" s="180">
        <v>1</v>
      </c>
      <c r="N273" s="180"/>
      <c r="O273" s="180"/>
      <c r="P273" s="180">
        <v>1</v>
      </c>
      <c r="Q273" s="180"/>
      <c r="R273" s="438"/>
      <c r="S273" s="438"/>
      <c r="T273" s="180"/>
      <c r="U273" s="180"/>
      <c r="V273" s="438"/>
      <c r="W273" s="180"/>
      <c r="X273" s="180"/>
      <c r="Y273" s="438"/>
      <c r="Z273" s="438"/>
      <c r="AA273" s="180"/>
      <c r="AB273" s="180"/>
      <c r="AC273" s="180"/>
      <c r="AD273" s="180">
        <v>2</v>
      </c>
      <c r="AE273" s="180"/>
      <c r="AF273" s="438"/>
      <c r="AG273" s="438"/>
      <c r="AH273" s="214">
        <f t="shared" si="135"/>
        <v>8</v>
      </c>
    </row>
    <row r="274" spans="1:34" ht="30" customHeight="1">
      <c r="A274" s="185">
        <v>6</v>
      </c>
      <c r="B274" s="322" t="s">
        <v>367</v>
      </c>
      <c r="C274" s="180"/>
      <c r="D274" s="438"/>
      <c r="E274" s="438"/>
      <c r="F274" s="180"/>
      <c r="G274" s="180"/>
      <c r="H274" s="180"/>
      <c r="I274" s="180"/>
      <c r="J274" s="180"/>
      <c r="K274" s="438"/>
      <c r="L274" s="438"/>
      <c r="M274" s="180"/>
      <c r="N274" s="180"/>
      <c r="O274" s="180"/>
      <c r="P274" s="180"/>
      <c r="Q274" s="180"/>
      <c r="R274" s="438"/>
      <c r="S274" s="438"/>
      <c r="T274" s="180"/>
      <c r="U274" s="180"/>
      <c r="V274" s="438"/>
      <c r="W274" s="180"/>
      <c r="X274" s="180"/>
      <c r="Y274" s="438"/>
      <c r="Z274" s="438"/>
      <c r="AA274" s="180">
        <v>3</v>
      </c>
      <c r="AB274" s="180"/>
      <c r="AC274" s="180"/>
      <c r="AD274" s="180"/>
      <c r="AE274" s="180"/>
      <c r="AF274" s="438"/>
      <c r="AG274" s="438"/>
      <c r="AH274" s="214">
        <f t="shared" si="135"/>
        <v>3</v>
      </c>
    </row>
    <row r="275" spans="1:34" ht="30" customHeight="1">
      <c r="A275" s="185">
        <v>7</v>
      </c>
      <c r="B275" s="322" t="s">
        <v>368</v>
      </c>
      <c r="C275" s="180"/>
      <c r="D275" s="438"/>
      <c r="E275" s="438"/>
      <c r="F275" s="180"/>
      <c r="G275" s="180"/>
      <c r="H275" s="180"/>
      <c r="I275" s="180"/>
      <c r="J275" s="180"/>
      <c r="K275" s="438"/>
      <c r="L275" s="438"/>
      <c r="M275" s="180"/>
      <c r="N275" s="180"/>
      <c r="O275" s="180"/>
      <c r="P275" s="180"/>
      <c r="Q275" s="180"/>
      <c r="R275" s="438"/>
      <c r="S275" s="438"/>
      <c r="T275" s="180"/>
      <c r="U275" s="180"/>
      <c r="V275" s="438"/>
      <c r="W275" s="180"/>
      <c r="X275" s="180"/>
      <c r="Y275" s="438"/>
      <c r="Z275" s="438"/>
      <c r="AA275" s="180"/>
      <c r="AB275" s="180"/>
      <c r="AC275" s="180"/>
      <c r="AD275" s="180"/>
      <c r="AE275" s="180"/>
      <c r="AF275" s="438"/>
      <c r="AG275" s="438"/>
      <c r="AH275" s="214">
        <f t="shared" si="135"/>
        <v>0</v>
      </c>
    </row>
    <row r="276" spans="1:34" ht="30" customHeight="1">
      <c r="A276" s="185">
        <v>8</v>
      </c>
      <c r="B276" s="322" t="s">
        <v>370</v>
      </c>
      <c r="C276" s="180"/>
      <c r="D276" s="438"/>
      <c r="E276" s="438"/>
      <c r="F276" s="180"/>
      <c r="G276" s="180"/>
      <c r="H276" s="180"/>
      <c r="I276" s="180"/>
      <c r="J276" s="180"/>
      <c r="K276" s="438"/>
      <c r="L276" s="438"/>
      <c r="M276" s="180">
        <v>2</v>
      </c>
      <c r="N276" s="180"/>
      <c r="O276" s="180"/>
      <c r="P276" s="180">
        <v>1</v>
      </c>
      <c r="Q276" s="180">
        <v>1</v>
      </c>
      <c r="R276" s="438"/>
      <c r="S276" s="438"/>
      <c r="T276" s="180"/>
      <c r="U276" s="180"/>
      <c r="V276" s="438"/>
      <c r="W276" s="180"/>
      <c r="X276" s="180"/>
      <c r="Y276" s="438"/>
      <c r="Z276" s="438"/>
      <c r="AA276" s="180"/>
      <c r="AB276" s="180">
        <v>1</v>
      </c>
      <c r="AC276" s="180"/>
      <c r="AD276" s="180"/>
      <c r="AE276" s="180"/>
      <c r="AF276" s="438"/>
      <c r="AG276" s="438"/>
      <c r="AH276" s="214">
        <f t="shared" si="135"/>
        <v>5</v>
      </c>
    </row>
    <row r="277" spans="1:34" ht="30" customHeight="1">
      <c r="A277" s="185">
        <v>9</v>
      </c>
      <c r="B277" s="322" t="s">
        <v>439</v>
      </c>
      <c r="C277" s="180"/>
      <c r="D277" s="438"/>
      <c r="E277" s="438"/>
      <c r="F277" s="180"/>
      <c r="G277" s="180"/>
      <c r="H277" s="180"/>
      <c r="I277" s="180"/>
      <c r="J277" s="180"/>
      <c r="K277" s="438"/>
      <c r="L277" s="438"/>
      <c r="M277" s="180"/>
      <c r="N277" s="180"/>
      <c r="O277" s="180"/>
      <c r="P277" s="180"/>
      <c r="Q277" s="180"/>
      <c r="R277" s="438"/>
      <c r="S277" s="438"/>
      <c r="T277" s="180"/>
      <c r="U277" s="180"/>
      <c r="V277" s="438"/>
      <c r="W277" s="180"/>
      <c r="X277" s="180"/>
      <c r="Y277" s="438"/>
      <c r="Z277" s="438"/>
      <c r="AA277" s="180"/>
      <c r="AB277" s="180"/>
      <c r="AC277" s="180"/>
      <c r="AD277" s="180"/>
      <c r="AE277" s="180"/>
      <c r="AF277" s="438"/>
      <c r="AG277" s="438"/>
      <c r="AH277" s="214">
        <f t="shared" si="135"/>
        <v>0</v>
      </c>
    </row>
    <row r="278" spans="1:34" ht="30" customHeight="1">
      <c r="A278" s="185">
        <v>10</v>
      </c>
      <c r="B278" s="322" t="s">
        <v>441</v>
      </c>
      <c r="C278" s="180"/>
      <c r="D278" s="438"/>
      <c r="E278" s="438"/>
      <c r="F278" s="180"/>
      <c r="G278" s="180"/>
      <c r="H278" s="180"/>
      <c r="I278" s="180"/>
      <c r="J278" s="180"/>
      <c r="K278" s="438"/>
      <c r="L278" s="438"/>
      <c r="M278" s="180"/>
      <c r="N278" s="180"/>
      <c r="O278" s="180"/>
      <c r="P278" s="180"/>
      <c r="Q278" s="180"/>
      <c r="R278" s="438"/>
      <c r="S278" s="438"/>
      <c r="T278" s="180"/>
      <c r="U278" s="180"/>
      <c r="V278" s="438"/>
      <c r="W278" s="180"/>
      <c r="X278" s="180">
        <v>1</v>
      </c>
      <c r="Y278" s="438"/>
      <c r="Z278" s="438"/>
      <c r="AA278" s="180"/>
      <c r="AB278" s="180"/>
      <c r="AC278" s="180"/>
      <c r="AD278" s="180"/>
      <c r="AE278" s="180"/>
      <c r="AF278" s="438"/>
      <c r="AG278" s="438"/>
      <c r="AH278" s="214">
        <f t="shared" si="135"/>
        <v>1</v>
      </c>
    </row>
    <row r="279" spans="1:34" ht="30" customHeight="1">
      <c r="A279" s="185">
        <v>11</v>
      </c>
      <c r="B279" s="322" t="s">
        <v>440</v>
      </c>
      <c r="C279" s="180"/>
      <c r="D279" s="438"/>
      <c r="E279" s="438"/>
      <c r="F279" s="180"/>
      <c r="G279" s="180"/>
      <c r="H279" s="180"/>
      <c r="I279" s="180"/>
      <c r="J279" s="180"/>
      <c r="K279" s="438"/>
      <c r="L279" s="438"/>
      <c r="M279" s="180"/>
      <c r="N279" s="180"/>
      <c r="O279" s="180"/>
      <c r="P279" s="180"/>
      <c r="Q279" s="180"/>
      <c r="R279" s="438"/>
      <c r="S279" s="438"/>
      <c r="T279" s="180"/>
      <c r="U279" s="180"/>
      <c r="V279" s="438"/>
      <c r="W279" s="180"/>
      <c r="X279" s="180"/>
      <c r="Y279" s="438"/>
      <c r="Z279" s="438"/>
      <c r="AA279" s="180"/>
      <c r="AB279" s="180"/>
      <c r="AC279" s="180"/>
      <c r="AD279" s="180"/>
      <c r="AE279" s="180"/>
      <c r="AF279" s="438"/>
      <c r="AG279" s="438"/>
      <c r="AH279" s="214">
        <f t="shared" si="135"/>
        <v>0</v>
      </c>
    </row>
    <row r="280" spans="1:34" ht="30" customHeight="1" thickBot="1">
      <c r="A280" s="185">
        <v>12</v>
      </c>
      <c r="B280" s="320" t="s">
        <v>373</v>
      </c>
      <c r="C280" s="321"/>
      <c r="D280" s="439"/>
      <c r="E280" s="439"/>
      <c r="F280" s="321"/>
      <c r="G280" s="321">
        <v>1</v>
      </c>
      <c r="H280" s="321"/>
      <c r="I280" s="321"/>
      <c r="J280" s="321"/>
      <c r="K280" s="439"/>
      <c r="L280" s="439"/>
      <c r="M280" s="321"/>
      <c r="N280" s="321"/>
      <c r="O280" s="321"/>
      <c r="P280" s="321"/>
      <c r="Q280" s="321"/>
      <c r="R280" s="439"/>
      <c r="S280" s="439"/>
      <c r="T280" s="321"/>
      <c r="U280" s="321"/>
      <c r="V280" s="439"/>
      <c r="W280" s="321"/>
      <c r="X280" s="321">
        <v>1</v>
      </c>
      <c r="Y280" s="439"/>
      <c r="Z280" s="439"/>
      <c r="AA280" s="321"/>
      <c r="AB280" s="321"/>
      <c r="AC280" s="321"/>
      <c r="AD280" s="321">
        <v>1</v>
      </c>
      <c r="AE280" s="321">
        <v>2</v>
      </c>
      <c r="AF280" s="439"/>
      <c r="AG280" s="437"/>
      <c r="AH280" s="214">
        <f t="shared" si="135"/>
        <v>5</v>
      </c>
    </row>
    <row r="281" spans="1:34" ht="35.1" customHeight="1" thickBot="1">
      <c r="A281" s="526" t="s">
        <v>19</v>
      </c>
      <c r="B281" s="592"/>
      <c r="C281" s="187">
        <f t="shared" ref="C281:AH281" si="136">SUM(C269:C280)</f>
        <v>24</v>
      </c>
      <c r="D281" s="187">
        <f t="shared" si="136"/>
        <v>0</v>
      </c>
      <c r="E281" s="187">
        <f t="shared" si="136"/>
        <v>0</v>
      </c>
      <c r="F281" s="187">
        <f t="shared" si="136"/>
        <v>21</v>
      </c>
      <c r="G281" s="187">
        <f t="shared" si="136"/>
        <v>20</v>
      </c>
      <c r="H281" s="187">
        <f t="shared" si="136"/>
        <v>27</v>
      </c>
      <c r="I281" s="187">
        <f t="shared" si="136"/>
        <v>20</v>
      </c>
      <c r="J281" s="187">
        <f t="shared" si="136"/>
        <v>10</v>
      </c>
      <c r="K281" s="187">
        <f t="shared" si="136"/>
        <v>0</v>
      </c>
      <c r="L281" s="187">
        <f t="shared" si="136"/>
        <v>0</v>
      </c>
      <c r="M281" s="187">
        <f t="shared" si="136"/>
        <v>22</v>
      </c>
      <c r="N281" s="187">
        <f t="shared" si="136"/>
        <v>10</v>
      </c>
      <c r="O281" s="187">
        <f t="shared" si="136"/>
        <v>18</v>
      </c>
      <c r="P281" s="187">
        <f t="shared" si="136"/>
        <v>29</v>
      </c>
      <c r="Q281" s="187">
        <f t="shared" si="136"/>
        <v>23</v>
      </c>
      <c r="R281" s="187">
        <f t="shared" si="136"/>
        <v>0</v>
      </c>
      <c r="S281" s="187">
        <f t="shared" si="136"/>
        <v>0</v>
      </c>
      <c r="T281" s="187">
        <f t="shared" si="136"/>
        <v>22</v>
      </c>
      <c r="U281" s="187">
        <f t="shared" si="136"/>
        <v>14</v>
      </c>
      <c r="V281" s="187">
        <f t="shared" si="136"/>
        <v>0</v>
      </c>
      <c r="W281" s="187">
        <f t="shared" si="136"/>
        <v>26</v>
      </c>
      <c r="X281" s="187">
        <f t="shared" si="136"/>
        <v>17</v>
      </c>
      <c r="Y281" s="187">
        <f t="shared" si="136"/>
        <v>0</v>
      </c>
      <c r="Z281" s="187">
        <f t="shared" si="136"/>
        <v>0</v>
      </c>
      <c r="AA281" s="187">
        <f t="shared" si="136"/>
        <v>27</v>
      </c>
      <c r="AB281" s="187">
        <f t="shared" si="136"/>
        <v>6</v>
      </c>
      <c r="AC281" s="187">
        <f t="shared" si="136"/>
        <v>21</v>
      </c>
      <c r="AD281" s="187">
        <f t="shared" si="136"/>
        <v>15</v>
      </c>
      <c r="AE281" s="187">
        <f t="shared" si="136"/>
        <v>22</v>
      </c>
      <c r="AF281" s="187">
        <f t="shared" si="136"/>
        <v>0</v>
      </c>
      <c r="AG281" s="212">
        <f t="shared" si="136"/>
        <v>0</v>
      </c>
      <c r="AH281" s="217">
        <f t="shared" si="136"/>
        <v>394</v>
      </c>
    </row>
    <row r="282" spans="1:34" ht="20.100000000000001" customHeight="1">
      <c r="A282" s="409"/>
      <c r="B282" s="409"/>
      <c r="C282" s="410"/>
      <c r="D282" s="410"/>
      <c r="E282" s="410"/>
      <c r="F282" s="410"/>
      <c r="G282" s="410"/>
      <c r="H282" s="410"/>
      <c r="I282" s="410"/>
      <c r="J282" s="410"/>
      <c r="K282" s="410"/>
      <c r="L282" s="410"/>
      <c r="M282" s="410"/>
      <c r="N282" s="410"/>
      <c r="O282" s="410"/>
      <c r="P282" s="410"/>
      <c r="Q282" s="410"/>
      <c r="R282" s="410"/>
      <c r="S282" s="410"/>
      <c r="T282" s="410"/>
      <c r="U282" s="410"/>
      <c r="V282" s="410"/>
      <c r="W282" s="410"/>
      <c r="X282" s="410"/>
      <c r="Y282" s="410"/>
      <c r="Z282" s="410"/>
      <c r="AA282" s="410"/>
      <c r="AB282" s="410"/>
      <c r="AC282" s="410"/>
      <c r="AD282" s="410"/>
      <c r="AE282" s="410"/>
      <c r="AF282" s="410"/>
      <c r="AG282" s="410"/>
      <c r="AH282" s="410"/>
    </row>
    <row r="283" spans="1:34" ht="20.100000000000001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530" t="s">
        <v>422</v>
      </c>
      <c r="W283" s="531"/>
      <c r="X283" s="531"/>
      <c r="Y283" s="531"/>
      <c r="Z283" s="531"/>
      <c r="AA283" s="531"/>
      <c r="AB283" s="531"/>
      <c r="AC283" s="531"/>
      <c r="AD283" s="531"/>
      <c r="AE283" s="17"/>
      <c r="AF283" s="17"/>
      <c r="AG283" s="17"/>
      <c r="AH283" s="17"/>
    </row>
    <row r="284" spans="1:34" ht="20.100000000000001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532" t="s">
        <v>319</v>
      </c>
      <c r="W284" s="533"/>
      <c r="X284" s="533"/>
      <c r="Y284" s="533"/>
      <c r="Z284" s="533"/>
      <c r="AA284" s="533"/>
      <c r="AB284" s="533"/>
      <c r="AC284" s="533"/>
      <c r="AD284" s="533"/>
      <c r="AE284" s="17"/>
      <c r="AF284" s="17"/>
      <c r="AG284" s="17"/>
      <c r="AH284" s="17"/>
    </row>
    <row r="285" spans="1:34" ht="20.100000000000001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AE285" s="17"/>
      <c r="AF285" s="17"/>
      <c r="AG285" s="17"/>
      <c r="AH285" s="17"/>
    </row>
    <row r="286" spans="1:34" ht="20.100000000000001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AE286" s="17"/>
      <c r="AF286" s="17"/>
      <c r="AG286" s="17"/>
      <c r="AH286" s="17"/>
    </row>
    <row r="287" spans="1:34" ht="20.100000000000001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534" t="s">
        <v>341</v>
      </c>
      <c r="W287" s="534"/>
      <c r="X287" s="534"/>
      <c r="Y287" s="534"/>
      <c r="Z287" s="534"/>
      <c r="AA287" s="534"/>
      <c r="AB287" s="534"/>
      <c r="AC287" s="534"/>
      <c r="AD287" s="534"/>
      <c r="AE287" s="17"/>
      <c r="AF287" s="17"/>
      <c r="AG287" s="17"/>
      <c r="AH287" s="17"/>
    </row>
    <row r="288" spans="1:34" ht="20.100000000000001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535" t="s">
        <v>321</v>
      </c>
      <c r="W288" s="535"/>
      <c r="X288" s="535"/>
      <c r="Y288" s="535"/>
      <c r="Z288" s="535"/>
      <c r="AA288" s="535"/>
      <c r="AB288" s="535"/>
      <c r="AC288" s="535"/>
      <c r="AD288" s="535"/>
      <c r="AE288" s="17"/>
      <c r="AF288" s="17"/>
      <c r="AG288" s="17"/>
      <c r="AH288" s="17"/>
    </row>
    <row r="289" spans="1:34" ht="20.100000000000001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4"/>
      <c r="W289" s="14"/>
      <c r="X289" s="14"/>
      <c r="Y289" s="14"/>
      <c r="Z289" s="14"/>
      <c r="AA289" s="14"/>
      <c r="AB289" s="14"/>
      <c r="AC289" s="14"/>
      <c r="AD289" s="14"/>
      <c r="AE289" s="17"/>
      <c r="AF289" s="17"/>
      <c r="AG289" s="17"/>
      <c r="AH289" s="17"/>
    </row>
    <row r="290" spans="1:34" ht="20.100000000000001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338"/>
      <c r="W290" s="338"/>
      <c r="X290" s="338"/>
      <c r="Y290" s="338"/>
      <c r="Z290" s="338"/>
      <c r="AA290" s="338"/>
      <c r="AB290" s="338"/>
      <c r="AC290" s="338"/>
      <c r="AD290" s="338"/>
      <c r="AE290" s="17"/>
      <c r="AF290" s="17"/>
      <c r="AG290" s="17"/>
      <c r="AH290" s="17"/>
    </row>
    <row r="291" spans="1:34" ht="20.100000000000001" customHeight="1">
      <c r="A291" s="607" t="s">
        <v>338</v>
      </c>
      <c r="B291" s="607"/>
      <c r="C291" s="607"/>
      <c r="D291" s="607"/>
      <c r="E291" s="607"/>
      <c r="F291" s="607"/>
      <c r="G291" s="607"/>
      <c r="H291" s="607"/>
      <c r="I291" s="607"/>
      <c r="J291" s="607"/>
      <c r="K291" s="607"/>
      <c r="L291" s="607"/>
      <c r="M291" s="607"/>
      <c r="N291" s="607"/>
      <c r="O291" s="607"/>
      <c r="P291" s="607"/>
      <c r="Q291" s="607"/>
      <c r="R291" s="607"/>
      <c r="S291" s="607"/>
      <c r="T291" s="607"/>
      <c r="U291" s="607"/>
      <c r="V291" s="607"/>
      <c r="W291" s="607"/>
      <c r="X291" s="607"/>
      <c r="Y291" s="607"/>
      <c r="Z291" s="607"/>
      <c r="AA291" s="607"/>
      <c r="AB291" s="607"/>
      <c r="AC291" s="607"/>
      <c r="AD291" s="607"/>
      <c r="AE291" s="607"/>
      <c r="AF291" s="607"/>
      <c r="AG291" s="607"/>
      <c r="AH291" s="607"/>
    </row>
    <row r="292" spans="1:34" ht="20.100000000000001" customHeight="1">
      <c r="A292" s="602" t="s">
        <v>339</v>
      </c>
      <c r="B292" s="602"/>
      <c r="C292" s="602"/>
      <c r="D292" s="602"/>
      <c r="E292" s="602"/>
      <c r="F292" s="602"/>
      <c r="G292" s="602"/>
      <c r="H292" s="602"/>
      <c r="I292" s="602"/>
      <c r="J292" s="602"/>
      <c r="K292" s="602"/>
      <c r="L292" s="602"/>
      <c r="M292" s="602"/>
      <c r="N292" s="602"/>
      <c r="O292" s="602"/>
      <c r="P292" s="602"/>
      <c r="Q292" s="602"/>
      <c r="R292" s="602"/>
      <c r="S292" s="602"/>
      <c r="T292" s="602"/>
      <c r="U292" s="602"/>
      <c r="V292" s="602"/>
      <c r="W292" s="602"/>
      <c r="X292" s="602"/>
      <c r="Y292" s="602"/>
      <c r="Z292" s="602"/>
      <c r="AA292" s="602"/>
      <c r="AB292" s="602"/>
      <c r="AC292" s="602"/>
      <c r="AD292" s="602"/>
      <c r="AE292" s="602"/>
      <c r="AF292" s="602"/>
      <c r="AG292" s="602"/>
      <c r="AH292" s="602"/>
    </row>
    <row r="293" spans="1:34" ht="20.100000000000001" customHeight="1">
      <c r="A293" s="346"/>
      <c r="B293" s="346"/>
      <c r="C293" s="346"/>
      <c r="D293" s="346"/>
      <c r="E293" s="346"/>
      <c r="F293" s="346"/>
      <c r="G293" s="346"/>
      <c r="H293" s="346"/>
      <c r="I293" s="346"/>
      <c r="J293" s="346"/>
      <c r="K293" s="346"/>
      <c r="L293" s="346"/>
      <c r="M293" s="346"/>
      <c r="N293" s="346"/>
      <c r="O293" s="346"/>
      <c r="P293" s="346"/>
      <c r="Q293" s="346"/>
      <c r="R293" s="346"/>
      <c r="S293" s="346"/>
      <c r="T293" s="346"/>
      <c r="U293" s="346"/>
      <c r="V293" s="346"/>
      <c r="W293" s="346"/>
      <c r="X293" s="346"/>
      <c r="Y293" s="346"/>
      <c r="Z293" s="346"/>
      <c r="AA293" s="346"/>
      <c r="AB293" s="346"/>
      <c r="AC293" s="346"/>
      <c r="AD293" s="346"/>
      <c r="AE293" s="346"/>
      <c r="AF293" s="346"/>
      <c r="AG293" s="346"/>
      <c r="AH293" s="346"/>
    </row>
    <row r="294" spans="1:34" ht="20.100000000000001" customHeight="1">
      <c r="A294" s="347"/>
      <c r="B294" s="404" t="s">
        <v>376</v>
      </c>
      <c r="C294" s="347"/>
      <c r="D294" s="347"/>
      <c r="E294" s="347"/>
      <c r="F294" s="347"/>
      <c r="G294" s="347"/>
      <c r="H294" s="347"/>
      <c r="I294" s="347"/>
      <c r="J294" s="347"/>
      <c r="K294" s="347"/>
      <c r="L294" s="347"/>
      <c r="M294" s="347"/>
      <c r="N294" s="347"/>
      <c r="O294" s="347"/>
      <c r="P294" s="347"/>
      <c r="Q294" s="347"/>
      <c r="R294" s="347"/>
      <c r="S294" s="347"/>
      <c r="T294" s="347"/>
      <c r="U294" s="347"/>
      <c r="V294" s="347"/>
      <c r="W294" s="347"/>
      <c r="X294" s="347"/>
      <c r="Y294" s="347"/>
      <c r="Z294" s="347"/>
      <c r="AA294" s="347"/>
      <c r="AB294" s="347"/>
      <c r="AC294" s="347"/>
      <c r="AD294" s="347"/>
      <c r="AE294" s="405" t="s">
        <v>374</v>
      </c>
      <c r="AF294" s="21"/>
      <c r="AG294" s="347"/>
      <c r="AH294" s="347"/>
    </row>
    <row r="295" spans="1:34" ht="20.100000000000001" customHeight="1">
      <c r="A295" s="346">
        <v>11</v>
      </c>
      <c r="B295" s="613" t="s">
        <v>423</v>
      </c>
      <c r="C295" s="613"/>
      <c r="D295" s="613"/>
      <c r="E295" s="347"/>
      <c r="F295" s="347"/>
      <c r="G295" s="347"/>
      <c r="H295" s="347"/>
      <c r="I295" s="347"/>
      <c r="J295" s="347"/>
      <c r="K295" s="347"/>
      <c r="L295" s="347"/>
      <c r="M295" s="347"/>
      <c r="N295" s="347"/>
      <c r="O295" s="347"/>
      <c r="P295" s="347"/>
      <c r="Q295" s="347"/>
      <c r="R295" s="347"/>
      <c r="S295" s="347"/>
      <c r="T295" s="347"/>
      <c r="U295" s="347"/>
      <c r="V295" s="347"/>
      <c r="W295" s="347"/>
      <c r="X295" s="347"/>
      <c r="Y295" s="347"/>
      <c r="Z295" s="347"/>
      <c r="AA295" s="347"/>
      <c r="AB295" s="347"/>
      <c r="AC295" s="347"/>
      <c r="AD295" s="347"/>
      <c r="AE295" s="347"/>
      <c r="AF295" s="347"/>
      <c r="AG295" s="347"/>
      <c r="AH295" s="347"/>
    </row>
    <row r="296" spans="1:34" ht="20.100000000000001" customHeight="1" thickBot="1">
      <c r="A296" s="587" t="s">
        <v>14</v>
      </c>
      <c r="B296" s="587" t="s">
        <v>320</v>
      </c>
      <c r="C296" s="590" t="s">
        <v>184</v>
      </c>
      <c r="D296" s="590"/>
      <c r="E296" s="590"/>
      <c r="F296" s="590"/>
      <c r="G296" s="590"/>
      <c r="H296" s="590"/>
      <c r="I296" s="590"/>
      <c r="J296" s="590"/>
      <c r="K296" s="590"/>
      <c r="L296" s="590"/>
      <c r="M296" s="590"/>
      <c r="N296" s="590"/>
      <c r="O296" s="590"/>
      <c r="P296" s="590"/>
      <c r="Q296" s="590"/>
      <c r="R296" s="590"/>
      <c r="S296" s="590"/>
      <c r="T296" s="590"/>
      <c r="U296" s="590"/>
      <c r="V296" s="590"/>
      <c r="W296" s="590"/>
      <c r="X296" s="590"/>
      <c r="Y296" s="590"/>
      <c r="Z296" s="590"/>
      <c r="AA296" s="590"/>
      <c r="AB296" s="590"/>
      <c r="AC296" s="590"/>
      <c r="AD296" s="590"/>
      <c r="AE296" s="590"/>
      <c r="AF296" s="590"/>
      <c r="AG296" s="590"/>
      <c r="AH296" s="591"/>
    </row>
    <row r="297" spans="1:34" ht="20.100000000000001" customHeight="1">
      <c r="A297" s="588"/>
      <c r="B297" s="588"/>
      <c r="C297" s="192">
        <v>1</v>
      </c>
      <c r="D297" s="192">
        <v>2</v>
      </c>
      <c r="E297" s="192">
        <v>3</v>
      </c>
      <c r="F297" s="192">
        <v>4</v>
      </c>
      <c r="G297" s="192">
        <v>5</v>
      </c>
      <c r="H297" s="192">
        <v>6</v>
      </c>
      <c r="I297" s="192">
        <v>7</v>
      </c>
      <c r="J297" s="192">
        <v>8</v>
      </c>
      <c r="K297" s="192">
        <v>9</v>
      </c>
      <c r="L297" s="192">
        <v>10</v>
      </c>
      <c r="M297" s="192">
        <v>11</v>
      </c>
      <c r="N297" s="192">
        <v>12</v>
      </c>
      <c r="O297" s="192">
        <v>13</v>
      </c>
      <c r="P297" s="192">
        <v>14</v>
      </c>
      <c r="Q297" s="192">
        <v>15</v>
      </c>
      <c r="R297" s="192">
        <v>16</v>
      </c>
      <c r="S297" s="192">
        <v>17</v>
      </c>
      <c r="T297" s="192">
        <v>18</v>
      </c>
      <c r="U297" s="192">
        <v>19</v>
      </c>
      <c r="V297" s="192">
        <v>20</v>
      </c>
      <c r="W297" s="192">
        <v>21</v>
      </c>
      <c r="X297" s="192">
        <v>22</v>
      </c>
      <c r="Y297" s="192">
        <v>23</v>
      </c>
      <c r="Z297" s="192">
        <v>24</v>
      </c>
      <c r="AA297" s="192">
        <v>25</v>
      </c>
      <c r="AB297" s="192">
        <v>26</v>
      </c>
      <c r="AC297" s="192">
        <v>27</v>
      </c>
      <c r="AD297" s="192">
        <v>28</v>
      </c>
      <c r="AE297" s="192">
        <v>29</v>
      </c>
      <c r="AF297" s="192">
        <v>30</v>
      </c>
      <c r="AG297" s="199">
        <v>31</v>
      </c>
      <c r="AH297" s="213" t="s">
        <v>299</v>
      </c>
    </row>
    <row r="298" spans="1:34" ht="30" customHeight="1">
      <c r="A298" s="175">
        <v>1</v>
      </c>
      <c r="B298" s="319" t="s">
        <v>384</v>
      </c>
      <c r="C298" s="181">
        <v>14</v>
      </c>
      <c r="D298" s="181">
        <v>8</v>
      </c>
      <c r="E298" s="181">
        <v>11</v>
      </c>
      <c r="F298" s="181">
        <v>13</v>
      </c>
      <c r="G298" s="181">
        <v>4</v>
      </c>
      <c r="H298" s="480"/>
      <c r="I298" s="480"/>
      <c r="J298" s="181">
        <v>23</v>
      </c>
      <c r="K298" s="181">
        <v>16</v>
      </c>
      <c r="L298" s="181">
        <v>8</v>
      </c>
      <c r="M298" s="181">
        <v>15</v>
      </c>
      <c r="N298" s="181">
        <v>8</v>
      </c>
      <c r="O298" s="480"/>
      <c r="P298" s="480"/>
      <c r="Q298" s="181">
        <v>13</v>
      </c>
      <c r="R298" s="181">
        <v>18</v>
      </c>
      <c r="S298" s="181">
        <v>20</v>
      </c>
      <c r="T298" s="181">
        <v>11</v>
      </c>
      <c r="U298" s="181">
        <v>5</v>
      </c>
      <c r="V298" s="480"/>
      <c r="W298" s="480"/>
      <c r="X298" s="181">
        <v>17</v>
      </c>
      <c r="Y298" s="181">
        <v>10</v>
      </c>
      <c r="Z298" s="181">
        <v>4</v>
      </c>
      <c r="AA298" s="181">
        <v>8</v>
      </c>
      <c r="AB298" s="181">
        <v>5</v>
      </c>
      <c r="AC298" s="480"/>
      <c r="AD298" s="480"/>
      <c r="AE298" s="181">
        <v>21</v>
      </c>
      <c r="AF298" s="181">
        <v>8</v>
      </c>
      <c r="AG298" s="485"/>
      <c r="AH298" s="214">
        <f>SUM(C298:AG298)</f>
        <v>260</v>
      </c>
    </row>
    <row r="299" spans="1:34" ht="30" customHeight="1">
      <c r="A299" s="185">
        <v>2</v>
      </c>
      <c r="B299" s="322" t="s">
        <v>383</v>
      </c>
      <c r="C299" s="180"/>
      <c r="D299" s="180"/>
      <c r="E299" s="180"/>
      <c r="F299" s="180">
        <v>2</v>
      </c>
      <c r="G299" s="180"/>
      <c r="H299" s="479"/>
      <c r="I299" s="479"/>
      <c r="J299" s="180"/>
      <c r="K299" s="180">
        <v>1</v>
      </c>
      <c r="L299" s="180"/>
      <c r="M299" s="180"/>
      <c r="N299" s="180">
        <v>1</v>
      </c>
      <c r="O299" s="479"/>
      <c r="P299" s="479"/>
      <c r="Q299" s="180"/>
      <c r="R299" s="180"/>
      <c r="S299" s="180"/>
      <c r="T299" s="180"/>
      <c r="U299" s="180"/>
      <c r="V299" s="479"/>
      <c r="W299" s="479"/>
      <c r="X299" s="180">
        <v>2</v>
      </c>
      <c r="Y299" s="180"/>
      <c r="Z299" s="180"/>
      <c r="AA299" s="180"/>
      <c r="AB299" s="180"/>
      <c r="AC299" s="479"/>
      <c r="AD299" s="479"/>
      <c r="AE299" s="180"/>
      <c r="AF299" s="180"/>
      <c r="AG299" s="485"/>
      <c r="AH299" s="214">
        <f t="shared" ref="AH299:AH309" si="137">SUM(C299:AG299)</f>
        <v>6</v>
      </c>
    </row>
    <row r="300" spans="1:34" ht="30" customHeight="1">
      <c r="A300" s="185">
        <v>3</v>
      </c>
      <c r="B300" s="322" t="s">
        <v>382</v>
      </c>
      <c r="C300" s="180">
        <v>8</v>
      </c>
      <c r="D300" s="180">
        <v>7</v>
      </c>
      <c r="E300" s="180">
        <v>6</v>
      </c>
      <c r="F300" s="180">
        <v>11</v>
      </c>
      <c r="G300" s="180"/>
      <c r="H300" s="479"/>
      <c r="I300" s="479"/>
      <c r="J300" s="180">
        <v>4</v>
      </c>
      <c r="K300" s="180">
        <v>6</v>
      </c>
      <c r="L300" s="180">
        <v>6</v>
      </c>
      <c r="M300" s="180">
        <v>3</v>
      </c>
      <c r="N300" s="180">
        <v>3</v>
      </c>
      <c r="O300" s="479"/>
      <c r="P300" s="479"/>
      <c r="Q300" s="180">
        <v>3</v>
      </c>
      <c r="R300" s="180">
        <v>4</v>
      </c>
      <c r="S300" s="180">
        <v>10</v>
      </c>
      <c r="T300" s="180">
        <v>4</v>
      </c>
      <c r="U300" s="180">
        <v>4</v>
      </c>
      <c r="V300" s="479"/>
      <c r="W300" s="479"/>
      <c r="X300" s="180">
        <v>3</v>
      </c>
      <c r="Y300" s="180">
        <v>5</v>
      </c>
      <c r="Z300" s="180">
        <v>2</v>
      </c>
      <c r="AA300" s="180">
        <v>5</v>
      </c>
      <c r="AB300" s="180">
        <v>3</v>
      </c>
      <c r="AC300" s="479"/>
      <c r="AD300" s="479"/>
      <c r="AE300" s="180"/>
      <c r="AF300" s="180">
        <v>3</v>
      </c>
      <c r="AG300" s="485"/>
      <c r="AH300" s="214">
        <f t="shared" si="137"/>
        <v>100</v>
      </c>
    </row>
    <row r="301" spans="1:34" ht="30" customHeight="1">
      <c r="A301" s="185">
        <v>4</v>
      </c>
      <c r="B301" s="322" t="s">
        <v>365</v>
      </c>
      <c r="C301" s="180">
        <v>9</v>
      </c>
      <c r="D301" s="180">
        <v>2</v>
      </c>
      <c r="E301" s="180">
        <v>2</v>
      </c>
      <c r="F301" s="180">
        <v>1</v>
      </c>
      <c r="G301" s="180"/>
      <c r="H301" s="479"/>
      <c r="I301" s="479"/>
      <c r="J301" s="180"/>
      <c r="K301" s="180"/>
      <c r="L301" s="180"/>
      <c r="M301" s="180"/>
      <c r="N301" s="180"/>
      <c r="O301" s="479"/>
      <c r="P301" s="479"/>
      <c r="Q301" s="180"/>
      <c r="R301" s="180"/>
      <c r="S301" s="180"/>
      <c r="T301" s="180"/>
      <c r="U301" s="180"/>
      <c r="V301" s="479"/>
      <c r="W301" s="479"/>
      <c r="X301" s="180"/>
      <c r="Y301" s="180"/>
      <c r="Z301" s="180"/>
      <c r="AA301" s="180"/>
      <c r="AB301" s="180"/>
      <c r="AC301" s="479"/>
      <c r="AD301" s="479"/>
      <c r="AE301" s="180">
        <v>2</v>
      </c>
      <c r="AF301" s="180">
        <v>1</v>
      </c>
      <c r="AG301" s="485"/>
      <c r="AH301" s="214">
        <f t="shared" si="137"/>
        <v>17</v>
      </c>
    </row>
    <row r="302" spans="1:34" ht="30" customHeight="1">
      <c r="A302" s="185">
        <v>5</v>
      </c>
      <c r="B302" s="322" t="s">
        <v>438</v>
      </c>
      <c r="C302" s="180"/>
      <c r="D302" s="180"/>
      <c r="E302" s="180"/>
      <c r="F302" s="180"/>
      <c r="G302" s="180"/>
      <c r="H302" s="479"/>
      <c r="I302" s="479"/>
      <c r="J302" s="180"/>
      <c r="K302" s="180"/>
      <c r="L302" s="180">
        <v>2</v>
      </c>
      <c r="M302" s="180"/>
      <c r="N302" s="180"/>
      <c r="O302" s="479"/>
      <c r="P302" s="479"/>
      <c r="Q302" s="180"/>
      <c r="R302" s="180">
        <v>2</v>
      </c>
      <c r="S302" s="180"/>
      <c r="T302" s="180"/>
      <c r="U302" s="180"/>
      <c r="V302" s="479"/>
      <c r="W302" s="479"/>
      <c r="X302" s="180"/>
      <c r="Y302" s="180"/>
      <c r="Z302" s="180">
        <v>1</v>
      </c>
      <c r="AA302" s="180"/>
      <c r="AB302" s="180"/>
      <c r="AC302" s="479"/>
      <c r="AD302" s="479"/>
      <c r="AE302" s="180"/>
      <c r="AF302" s="180"/>
      <c r="AG302" s="479"/>
      <c r="AH302" s="214">
        <f t="shared" si="137"/>
        <v>5</v>
      </c>
    </row>
    <row r="303" spans="1:34" ht="30" customHeight="1">
      <c r="A303" s="185">
        <v>6</v>
      </c>
      <c r="B303" s="322" t="s">
        <v>367</v>
      </c>
      <c r="C303" s="180"/>
      <c r="D303" s="180"/>
      <c r="E303" s="180"/>
      <c r="F303" s="180"/>
      <c r="G303" s="180"/>
      <c r="H303" s="479"/>
      <c r="I303" s="479"/>
      <c r="J303" s="180"/>
      <c r="K303" s="180"/>
      <c r="L303" s="180"/>
      <c r="M303" s="180">
        <v>1</v>
      </c>
      <c r="N303" s="180"/>
      <c r="O303" s="479"/>
      <c r="P303" s="479"/>
      <c r="Q303" s="180"/>
      <c r="R303" s="180"/>
      <c r="S303" s="180"/>
      <c r="T303" s="180"/>
      <c r="U303" s="180"/>
      <c r="V303" s="479"/>
      <c r="W303" s="479"/>
      <c r="X303" s="180"/>
      <c r="Y303" s="180"/>
      <c r="Z303" s="180"/>
      <c r="AA303" s="180"/>
      <c r="AB303" s="180">
        <v>1</v>
      </c>
      <c r="AC303" s="479"/>
      <c r="AD303" s="479"/>
      <c r="AE303" s="180"/>
      <c r="AF303" s="180">
        <v>1</v>
      </c>
      <c r="AG303" s="479"/>
      <c r="AH303" s="214">
        <f t="shared" si="137"/>
        <v>3</v>
      </c>
    </row>
    <row r="304" spans="1:34" ht="30" customHeight="1">
      <c r="A304" s="185">
        <v>7</v>
      </c>
      <c r="B304" s="322" t="s">
        <v>368</v>
      </c>
      <c r="C304" s="180"/>
      <c r="D304" s="180"/>
      <c r="E304" s="180"/>
      <c r="F304" s="180"/>
      <c r="G304" s="180"/>
      <c r="H304" s="479"/>
      <c r="I304" s="479"/>
      <c r="J304" s="180"/>
      <c r="K304" s="180"/>
      <c r="L304" s="180"/>
      <c r="M304" s="180"/>
      <c r="N304" s="180"/>
      <c r="O304" s="479"/>
      <c r="P304" s="479"/>
      <c r="Q304" s="180"/>
      <c r="R304" s="180"/>
      <c r="S304" s="180"/>
      <c r="T304" s="180"/>
      <c r="U304" s="180"/>
      <c r="V304" s="479"/>
      <c r="W304" s="479"/>
      <c r="X304" s="180"/>
      <c r="Y304" s="180">
        <v>1</v>
      </c>
      <c r="Z304" s="180"/>
      <c r="AA304" s="180"/>
      <c r="AB304" s="180"/>
      <c r="AC304" s="479"/>
      <c r="AD304" s="479"/>
      <c r="AE304" s="180"/>
      <c r="AF304" s="180"/>
      <c r="AG304" s="479"/>
      <c r="AH304" s="214">
        <f t="shared" si="137"/>
        <v>1</v>
      </c>
    </row>
    <row r="305" spans="1:34" ht="30" customHeight="1">
      <c r="A305" s="185">
        <v>8</v>
      </c>
      <c r="B305" s="322" t="s">
        <v>370</v>
      </c>
      <c r="C305" s="180"/>
      <c r="D305" s="180"/>
      <c r="E305" s="180"/>
      <c r="F305" s="180"/>
      <c r="G305" s="180"/>
      <c r="H305" s="479"/>
      <c r="I305" s="479"/>
      <c r="J305" s="180"/>
      <c r="K305" s="180"/>
      <c r="L305" s="180"/>
      <c r="M305" s="180">
        <v>1</v>
      </c>
      <c r="N305" s="180"/>
      <c r="O305" s="479"/>
      <c r="P305" s="479"/>
      <c r="Q305" s="180"/>
      <c r="R305" s="180"/>
      <c r="S305" s="180"/>
      <c r="T305" s="180"/>
      <c r="U305" s="180"/>
      <c r="V305" s="479"/>
      <c r="W305" s="479"/>
      <c r="X305" s="180"/>
      <c r="Y305" s="180"/>
      <c r="Z305" s="180"/>
      <c r="AA305" s="180"/>
      <c r="AB305" s="180"/>
      <c r="AC305" s="479"/>
      <c r="AD305" s="479"/>
      <c r="AE305" s="180"/>
      <c r="AF305" s="180">
        <v>4</v>
      </c>
      <c r="AG305" s="479"/>
      <c r="AH305" s="214">
        <f t="shared" si="137"/>
        <v>5</v>
      </c>
    </row>
    <row r="306" spans="1:34" ht="30" customHeight="1">
      <c r="A306" s="185">
        <v>9</v>
      </c>
      <c r="B306" s="322" t="s">
        <v>439</v>
      </c>
      <c r="C306" s="180"/>
      <c r="D306" s="180"/>
      <c r="E306" s="180"/>
      <c r="F306" s="180"/>
      <c r="G306" s="180"/>
      <c r="H306" s="479"/>
      <c r="I306" s="479"/>
      <c r="J306" s="180"/>
      <c r="K306" s="180"/>
      <c r="L306" s="180"/>
      <c r="M306" s="180"/>
      <c r="N306" s="180"/>
      <c r="O306" s="479"/>
      <c r="P306" s="479"/>
      <c r="Q306" s="180"/>
      <c r="R306" s="180"/>
      <c r="S306" s="180"/>
      <c r="T306" s="180"/>
      <c r="U306" s="180"/>
      <c r="V306" s="479"/>
      <c r="W306" s="479"/>
      <c r="X306" s="180"/>
      <c r="Y306" s="180"/>
      <c r="Z306" s="180"/>
      <c r="AA306" s="180"/>
      <c r="AB306" s="180"/>
      <c r="AC306" s="479"/>
      <c r="AD306" s="479"/>
      <c r="AE306" s="180"/>
      <c r="AF306" s="180"/>
      <c r="AG306" s="479"/>
      <c r="AH306" s="214">
        <f t="shared" si="137"/>
        <v>0</v>
      </c>
    </row>
    <row r="307" spans="1:34" ht="30" customHeight="1">
      <c r="A307" s="185">
        <v>10</v>
      </c>
      <c r="B307" s="322" t="s">
        <v>441</v>
      </c>
      <c r="C307" s="180"/>
      <c r="D307" s="180"/>
      <c r="E307" s="180"/>
      <c r="F307" s="180"/>
      <c r="G307" s="180"/>
      <c r="H307" s="479"/>
      <c r="I307" s="479"/>
      <c r="J307" s="180"/>
      <c r="K307" s="180"/>
      <c r="L307" s="180"/>
      <c r="M307" s="180"/>
      <c r="N307" s="180"/>
      <c r="O307" s="479"/>
      <c r="P307" s="479"/>
      <c r="Q307" s="180"/>
      <c r="R307" s="180"/>
      <c r="S307" s="180"/>
      <c r="T307" s="180"/>
      <c r="U307" s="180"/>
      <c r="V307" s="479"/>
      <c r="W307" s="479"/>
      <c r="X307" s="180"/>
      <c r="Y307" s="180"/>
      <c r="Z307" s="180"/>
      <c r="AA307" s="180"/>
      <c r="AB307" s="180"/>
      <c r="AC307" s="479"/>
      <c r="AD307" s="479"/>
      <c r="AE307" s="180"/>
      <c r="AF307" s="180"/>
      <c r="AG307" s="479"/>
      <c r="AH307" s="214">
        <f t="shared" si="137"/>
        <v>0</v>
      </c>
    </row>
    <row r="308" spans="1:34" ht="30" customHeight="1">
      <c r="A308" s="185">
        <v>11</v>
      </c>
      <c r="B308" s="322" t="s">
        <v>440</v>
      </c>
      <c r="C308" s="180"/>
      <c r="D308" s="180"/>
      <c r="E308" s="180"/>
      <c r="F308" s="180"/>
      <c r="G308" s="180"/>
      <c r="H308" s="479"/>
      <c r="I308" s="479"/>
      <c r="J308" s="180"/>
      <c r="K308" s="180"/>
      <c r="L308" s="180"/>
      <c r="M308" s="180"/>
      <c r="N308" s="180"/>
      <c r="O308" s="479"/>
      <c r="P308" s="479"/>
      <c r="Q308" s="180"/>
      <c r="R308" s="180"/>
      <c r="S308" s="180"/>
      <c r="T308" s="180"/>
      <c r="U308" s="180"/>
      <c r="V308" s="479"/>
      <c r="W308" s="479"/>
      <c r="X308" s="180"/>
      <c r="Y308" s="180"/>
      <c r="Z308" s="180"/>
      <c r="AA308" s="180"/>
      <c r="AB308" s="180"/>
      <c r="AC308" s="479"/>
      <c r="AD308" s="479"/>
      <c r="AE308" s="180"/>
      <c r="AF308" s="180"/>
      <c r="AG308" s="479"/>
      <c r="AH308" s="214">
        <f t="shared" si="137"/>
        <v>0</v>
      </c>
    </row>
    <row r="309" spans="1:34" ht="30" customHeight="1" thickBot="1">
      <c r="A309" s="185">
        <v>12</v>
      </c>
      <c r="B309" s="320" t="s">
        <v>373</v>
      </c>
      <c r="C309" s="321">
        <v>1</v>
      </c>
      <c r="D309" s="321"/>
      <c r="E309" s="321">
        <v>1</v>
      </c>
      <c r="F309" s="321">
        <v>1</v>
      </c>
      <c r="G309" s="321">
        <v>1</v>
      </c>
      <c r="H309" s="481"/>
      <c r="I309" s="481"/>
      <c r="J309" s="321"/>
      <c r="K309" s="321">
        <v>1</v>
      </c>
      <c r="L309" s="321"/>
      <c r="M309" s="321"/>
      <c r="N309" s="321">
        <v>1</v>
      </c>
      <c r="O309" s="481"/>
      <c r="P309" s="481"/>
      <c r="Q309" s="321"/>
      <c r="R309" s="321"/>
      <c r="S309" s="321">
        <v>1</v>
      </c>
      <c r="T309" s="321"/>
      <c r="U309" s="321"/>
      <c r="V309" s="481"/>
      <c r="W309" s="481"/>
      <c r="X309" s="321"/>
      <c r="Y309" s="321"/>
      <c r="Z309" s="321"/>
      <c r="AA309" s="321"/>
      <c r="AB309" s="321"/>
      <c r="AC309" s="481"/>
      <c r="AD309" s="481"/>
      <c r="AE309" s="321"/>
      <c r="AF309" s="321"/>
      <c r="AG309" s="480"/>
      <c r="AH309" s="214">
        <f t="shared" si="137"/>
        <v>7</v>
      </c>
    </row>
    <row r="310" spans="1:34" ht="35.1" customHeight="1" thickBot="1">
      <c r="A310" s="526" t="s">
        <v>19</v>
      </c>
      <c r="B310" s="592"/>
      <c r="C310" s="187">
        <f t="shared" ref="C310:AH310" si="138">SUM(C298:C309)</f>
        <v>32</v>
      </c>
      <c r="D310" s="187">
        <f t="shared" si="138"/>
        <v>17</v>
      </c>
      <c r="E310" s="187">
        <f t="shared" si="138"/>
        <v>20</v>
      </c>
      <c r="F310" s="187">
        <f t="shared" si="138"/>
        <v>28</v>
      </c>
      <c r="G310" s="187">
        <f t="shared" si="138"/>
        <v>5</v>
      </c>
      <c r="H310" s="187">
        <f t="shared" si="138"/>
        <v>0</v>
      </c>
      <c r="I310" s="187">
        <f t="shared" si="138"/>
        <v>0</v>
      </c>
      <c r="J310" s="187">
        <f t="shared" si="138"/>
        <v>27</v>
      </c>
      <c r="K310" s="187">
        <f t="shared" si="138"/>
        <v>24</v>
      </c>
      <c r="L310" s="187">
        <f t="shared" si="138"/>
        <v>16</v>
      </c>
      <c r="M310" s="187">
        <f t="shared" si="138"/>
        <v>20</v>
      </c>
      <c r="N310" s="187">
        <f t="shared" si="138"/>
        <v>13</v>
      </c>
      <c r="O310" s="187">
        <f t="shared" si="138"/>
        <v>0</v>
      </c>
      <c r="P310" s="187">
        <f t="shared" si="138"/>
        <v>0</v>
      </c>
      <c r="Q310" s="187">
        <f t="shared" si="138"/>
        <v>16</v>
      </c>
      <c r="R310" s="187">
        <f t="shared" si="138"/>
        <v>24</v>
      </c>
      <c r="S310" s="187">
        <f t="shared" si="138"/>
        <v>31</v>
      </c>
      <c r="T310" s="187">
        <f t="shared" si="138"/>
        <v>15</v>
      </c>
      <c r="U310" s="187">
        <f t="shared" si="138"/>
        <v>9</v>
      </c>
      <c r="V310" s="187">
        <f t="shared" si="138"/>
        <v>0</v>
      </c>
      <c r="W310" s="187">
        <f t="shared" si="138"/>
        <v>0</v>
      </c>
      <c r="X310" s="187">
        <f t="shared" si="138"/>
        <v>22</v>
      </c>
      <c r="Y310" s="187">
        <f t="shared" si="138"/>
        <v>16</v>
      </c>
      <c r="Z310" s="187">
        <f t="shared" si="138"/>
        <v>7</v>
      </c>
      <c r="AA310" s="187">
        <f t="shared" si="138"/>
        <v>13</v>
      </c>
      <c r="AB310" s="187">
        <f t="shared" si="138"/>
        <v>9</v>
      </c>
      <c r="AC310" s="187">
        <f t="shared" si="138"/>
        <v>0</v>
      </c>
      <c r="AD310" s="187">
        <f t="shared" si="138"/>
        <v>0</v>
      </c>
      <c r="AE310" s="187">
        <f t="shared" si="138"/>
        <v>23</v>
      </c>
      <c r="AF310" s="187">
        <f t="shared" si="138"/>
        <v>17</v>
      </c>
      <c r="AG310" s="212">
        <f t="shared" si="138"/>
        <v>0</v>
      </c>
      <c r="AH310" s="217">
        <f t="shared" si="138"/>
        <v>404</v>
      </c>
    </row>
    <row r="311" spans="1:34" ht="20.100000000000001" customHeight="1">
      <c r="A311" s="409"/>
      <c r="B311" s="409"/>
      <c r="C311" s="410"/>
      <c r="D311" s="410"/>
      <c r="E311" s="410"/>
      <c r="F311" s="410"/>
      <c r="G311" s="410"/>
      <c r="H311" s="410"/>
      <c r="I311" s="410"/>
      <c r="J311" s="410"/>
      <c r="K311" s="410"/>
      <c r="L311" s="410"/>
      <c r="M311" s="410"/>
      <c r="N311" s="410"/>
      <c r="O311" s="410"/>
      <c r="P311" s="410"/>
      <c r="Q311" s="410"/>
      <c r="R311" s="410"/>
      <c r="S311" s="410"/>
      <c r="T311" s="410"/>
      <c r="U311" s="410"/>
      <c r="V311" s="410"/>
      <c r="W311" s="410"/>
      <c r="X311" s="410"/>
      <c r="Y311" s="410"/>
      <c r="Z311" s="410"/>
      <c r="AA311" s="410"/>
      <c r="AB311" s="410"/>
      <c r="AC311" s="410"/>
      <c r="AD311" s="410"/>
      <c r="AE311" s="410"/>
      <c r="AF311" s="410"/>
      <c r="AG311" s="410"/>
      <c r="AH311" s="410"/>
    </row>
    <row r="312" spans="1:34" ht="20.100000000000001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530" t="s">
        <v>424</v>
      </c>
      <c r="W312" s="531"/>
      <c r="X312" s="531"/>
      <c r="Y312" s="531"/>
      <c r="Z312" s="531"/>
      <c r="AA312" s="531"/>
      <c r="AB312" s="531"/>
      <c r="AC312" s="531"/>
      <c r="AD312" s="531"/>
      <c r="AE312" s="17"/>
      <c r="AF312" s="17"/>
      <c r="AG312" s="17"/>
      <c r="AH312" s="17"/>
    </row>
    <row r="313" spans="1:34" ht="20.100000000000001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532" t="s">
        <v>319</v>
      </c>
      <c r="W313" s="533"/>
      <c r="X313" s="533"/>
      <c r="Y313" s="533"/>
      <c r="Z313" s="533"/>
      <c r="AA313" s="533"/>
      <c r="AB313" s="533"/>
      <c r="AC313" s="533"/>
      <c r="AD313" s="533"/>
      <c r="AE313" s="17"/>
      <c r="AF313" s="17"/>
      <c r="AG313" s="17"/>
      <c r="AH313" s="17"/>
    </row>
    <row r="314" spans="1:34" ht="20.100000000000001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AE314" s="17"/>
      <c r="AF314" s="17"/>
      <c r="AG314" s="17"/>
      <c r="AH314" s="17"/>
    </row>
    <row r="315" spans="1:34" ht="20.100000000000001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AE315" s="17"/>
      <c r="AF315" s="17"/>
      <c r="AG315" s="17"/>
      <c r="AH315" s="17"/>
    </row>
    <row r="316" spans="1:34" ht="20.100000000000001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534" t="s">
        <v>341</v>
      </c>
      <c r="W316" s="534"/>
      <c r="X316" s="534"/>
      <c r="Y316" s="534"/>
      <c r="Z316" s="534"/>
      <c r="AA316" s="534"/>
      <c r="AB316" s="534"/>
      <c r="AC316" s="534"/>
      <c r="AD316" s="534"/>
      <c r="AE316" s="17"/>
      <c r="AF316" s="17"/>
      <c r="AG316" s="17"/>
      <c r="AH316" s="17"/>
    </row>
    <row r="317" spans="1:34" ht="20.100000000000001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535" t="s">
        <v>321</v>
      </c>
      <c r="W317" s="535"/>
      <c r="X317" s="535"/>
      <c r="Y317" s="535"/>
      <c r="Z317" s="535"/>
      <c r="AA317" s="535"/>
      <c r="AB317" s="535"/>
      <c r="AC317" s="535"/>
      <c r="AD317" s="535"/>
      <c r="AE317" s="17"/>
      <c r="AF317" s="17"/>
      <c r="AG317" s="17"/>
      <c r="AH317" s="17"/>
    </row>
    <row r="318" spans="1:34" ht="20.100000000000001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4"/>
      <c r="W318" s="14"/>
      <c r="X318" s="14"/>
      <c r="Y318" s="14"/>
      <c r="Z318" s="14"/>
      <c r="AA318" s="14"/>
      <c r="AB318" s="14"/>
      <c r="AC318" s="14"/>
      <c r="AD318" s="14"/>
      <c r="AE318" s="17"/>
      <c r="AF318" s="17"/>
      <c r="AG318" s="17"/>
      <c r="AH318" s="17"/>
    </row>
    <row r="319" spans="1:34" ht="20.100000000000001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338"/>
      <c r="W319" s="338"/>
      <c r="X319" s="338"/>
      <c r="Y319" s="338"/>
      <c r="Z319" s="338"/>
      <c r="AA319" s="338"/>
      <c r="AB319" s="338"/>
      <c r="AC319" s="338"/>
      <c r="AD319" s="338"/>
      <c r="AE319" s="17"/>
      <c r="AF319" s="17"/>
      <c r="AG319" s="17"/>
      <c r="AH319" s="17"/>
    </row>
    <row r="320" spans="1:34" ht="20.100000000000001" customHeight="1">
      <c r="A320" s="607" t="s">
        <v>338</v>
      </c>
      <c r="B320" s="607"/>
      <c r="C320" s="607"/>
      <c r="D320" s="607"/>
      <c r="E320" s="607"/>
      <c r="F320" s="607"/>
      <c r="G320" s="607"/>
      <c r="H320" s="607"/>
      <c r="I320" s="607"/>
      <c r="J320" s="607"/>
      <c r="K320" s="607"/>
      <c r="L320" s="607"/>
      <c r="M320" s="607"/>
      <c r="N320" s="607"/>
      <c r="O320" s="607"/>
      <c r="P320" s="607"/>
      <c r="Q320" s="607"/>
      <c r="R320" s="607"/>
      <c r="S320" s="607"/>
      <c r="T320" s="607"/>
      <c r="U320" s="607"/>
      <c r="V320" s="607"/>
      <c r="W320" s="607"/>
      <c r="X320" s="607"/>
      <c r="Y320" s="607"/>
      <c r="Z320" s="607"/>
      <c r="AA320" s="607"/>
      <c r="AB320" s="607"/>
      <c r="AC320" s="607"/>
      <c r="AD320" s="607"/>
      <c r="AE320" s="607"/>
      <c r="AF320" s="607"/>
      <c r="AG320" s="607"/>
      <c r="AH320" s="607"/>
    </row>
    <row r="321" spans="1:34" ht="20.100000000000001" customHeight="1">
      <c r="A321" s="602" t="s">
        <v>339</v>
      </c>
      <c r="B321" s="602"/>
      <c r="C321" s="602"/>
      <c r="D321" s="602"/>
      <c r="E321" s="602"/>
      <c r="F321" s="602"/>
      <c r="G321" s="602"/>
      <c r="H321" s="602"/>
      <c r="I321" s="602"/>
      <c r="J321" s="602"/>
      <c r="K321" s="602"/>
      <c r="L321" s="602"/>
      <c r="M321" s="602"/>
      <c r="N321" s="602"/>
      <c r="O321" s="602"/>
      <c r="P321" s="602"/>
      <c r="Q321" s="602"/>
      <c r="R321" s="602"/>
      <c r="S321" s="602"/>
      <c r="T321" s="602"/>
      <c r="U321" s="602"/>
      <c r="V321" s="602"/>
      <c r="W321" s="602"/>
      <c r="X321" s="602"/>
      <c r="Y321" s="602"/>
      <c r="Z321" s="602"/>
      <c r="AA321" s="602"/>
      <c r="AB321" s="602"/>
      <c r="AC321" s="602"/>
      <c r="AD321" s="602"/>
      <c r="AE321" s="602"/>
      <c r="AF321" s="602"/>
      <c r="AG321" s="602"/>
      <c r="AH321" s="602"/>
    </row>
    <row r="322" spans="1:34" ht="20.100000000000001" customHeight="1">
      <c r="A322" s="346"/>
      <c r="B322" s="346"/>
      <c r="C322" s="346"/>
      <c r="D322" s="346"/>
      <c r="E322" s="346"/>
      <c r="F322" s="346"/>
      <c r="G322" s="346"/>
      <c r="H322" s="346"/>
      <c r="I322" s="346"/>
      <c r="J322" s="346"/>
      <c r="K322" s="346"/>
      <c r="L322" s="346"/>
      <c r="M322" s="346"/>
      <c r="N322" s="346"/>
      <c r="O322" s="346"/>
      <c r="P322" s="346"/>
      <c r="Q322" s="346"/>
      <c r="R322" s="346"/>
      <c r="S322" s="346"/>
      <c r="T322" s="346"/>
      <c r="U322" s="346"/>
      <c r="V322" s="346"/>
      <c r="W322" s="346"/>
      <c r="X322" s="346"/>
      <c r="Y322" s="346"/>
      <c r="Z322" s="346"/>
      <c r="AA322" s="346"/>
      <c r="AB322" s="346"/>
      <c r="AC322" s="346"/>
      <c r="AD322" s="346"/>
      <c r="AE322" s="346"/>
      <c r="AF322" s="346"/>
      <c r="AG322" s="346"/>
      <c r="AH322" s="346"/>
    </row>
    <row r="323" spans="1:34" ht="20.100000000000001" customHeight="1">
      <c r="A323" s="347"/>
      <c r="B323" s="404" t="s">
        <v>376</v>
      </c>
      <c r="C323" s="347"/>
      <c r="D323" s="347"/>
      <c r="E323" s="347"/>
      <c r="F323" s="347"/>
      <c r="G323" s="347"/>
      <c r="H323" s="347"/>
      <c r="I323" s="347"/>
      <c r="J323" s="347"/>
      <c r="K323" s="347"/>
      <c r="L323" s="347"/>
      <c r="M323" s="347"/>
      <c r="N323" s="347"/>
      <c r="O323" s="347"/>
      <c r="P323" s="347"/>
      <c r="Q323" s="347"/>
      <c r="R323" s="347"/>
      <c r="S323" s="347"/>
      <c r="T323" s="347"/>
      <c r="U323" s="347"/>
      <c r="V323" s="347"/>
      <c r="W323" s="347"/>
      <c r="X323" s="347"/>
      <c r="Y323" s="347"/>
      <c r="Z323" s="347"/>
      <c r="AA323" s="347"/>
      <c r="AB323" s="347"/>
      <c r="AC323" s="347"/>
      <c r="AD323" s="347"/>
      <c r="AE323" s="405" t="s">
        <v>374</v>
      </c>
      <c r="AF323" s="21"/>
      <c r="AG323" s="347"/>
      <c r="AH323" s="347"/>
    </row>
    <row r="324" spans="1:34" ht="20.100000000000001" customHeight="1">
      <c r="A324" s="346">
        <v>12</v>
      </c>
      <c r="B324" s="613" t="s">
        <v>425</v>
      </c>
      <c r="C324" s="613"/>
      <c r="D324" s="613"/>
      <c r="E324" s="347"/>
      <c r="F324" s="347"/>
      <c r="G324" s="347"/>
      <c r="H324" s="347"/>
      <c r="I324" s="347"/>
      <c r="J324" s="347"/>
      <c r="K324" s="347"/>
      <c r="L324" s="347"/>
      <c r="M324" s="347"/>
      <c r="N324" s="347"/>
      <c r="O324" s="347"/>
      <c r="P324" s="347"/>
      <c r="Q324" s="347"/>
      <c r="R324" s="347"/>
      <c r="S324" s="347"/>
      <c r="T324" s="347"/>
      <c r="U324" s="347"/>
      <c r="V324" s="347"/>
      <c r="W324" s="347"/>
      <c r="X324" s="347"/>
      <c r="Y324" s="347"/>
      <c r="Z324" s="347"/>
      <c r="AA324" s="347"/>
      <c r="AB324" s="347"/>
      <c r="AC324" s="347"/>
      <c r="AD324" s="347"/>
      <c r="AE324" s="412"/>
      <c r="AF324" s="347"/>
      <c r="AG324" s="347"/>
      <c r="AH324" s="347"/>
    </row>
    <row r="325" spans="1:34" ht="20.100000000000001" customHeight="1" thickBot="1">
      <c r="A325" s="587" t="s">
        <v>14</v>
      </c>
      <c r="B325" s="587" t="s">
        <v>320</v>
      </c>
      <c r="C325" s="590" t="s">
        <v>184</v>
      </c>
      <c r="D325" s="590"/>
      <c r="E325" s="590"/>
      <c r="F325" s="590"/>
      <c r="G325" s="590"/>
      <c r="H325" s="590"/>
      <c r="I325" s="590"/>
      <c r="J325" s="590"/>
      <c r="K325" s="590"/>
      <c r="L325" s="590"/>
      <c r="M325" s="590"/>
      <c r="N325" s="590"/>
      <c r="O325" s="590"/>
      <c r="P325" s="590"/>
      <c r="Q325" s="590"/>
      <c r="R325" s="590"/>
      <c r="S325" s="590"/>
      <c r="T325" s="590"/>
      <c r="U325" s="590"/>
      <c r="V325" s="590"/>
      <c r="W325" s="590"/>
      <c r="X325" s="590"/>
      <c r="Y325" s="590"/>
      <c r="Z325" s="590"/>
      <c r="AA325" s="590"/>
      <c r="AB325" s="590"/>
      <c r="AC325" s="590"/>
      <c r="AD325" s="590"/>
      <c r="AE325" s="590"/>
      <c r="AF325" s="590"/>
      <c r="AG325" s="590"/>
      <c r="AH325" s="591"/>
    </row>
    <row r="326" spans="1:34" ht="20.100000000000001" customHeight="1">
      <c r="A326" s="588"/>
      <c r="B326" s="588"/>
      <c r="C326" s="192">
        <v>1</v>
      </c>
      <c r="D326" s="192">
        <v>2</v>
      </c>
      <c r="E326" s="192">
        <v>3</v>
      </c>
      <c r="F326" s="192">
        <v>4</v>
      </c>
      <c r="G326" s="192">
        <v>5</v>
      </c>
      <c r="H326" s="192">
        <v>6</v>
      </c>
      <c r="I326" s="192">
        <v>7</v>
      </c>
      <c r="J326" s="192">
        <v>8</v>
      </c>
      <c r="K326" s="192">
        <v>9</v>
      </c>
      <c r="L326" s="192">
        <v>10</v>
      </c>
      <c r="M326" s="192">
        <v>11</v>
      </c>
      <c r="N326" s="192">
        <v>12</v>
      </c>
      <c r="O326" s="192">
        <v>13</v>
      </c>
      <c r="P326" s="192">
        <v>14</v>
      </c>
      <c r="Q326" s="192">
        <v>15</v>
      </c>
      <c r="R326" s="192">
        <v>16</v>
      </c>
      <c r="S326" s="192">
        <v>17</v>
      </c>
      <c r="T326" s="192">
        <v>18</v>
      </c>
      <c r="U326" s="192">
        <v>19</v>
      </c>
      <c r="V326" s="192">
        <v>20</v>
      </c>
      <c r="W326" s="192">
        <v>21</v>
      </c>
      <c r="X326" s="192">
        <v>22</v>
      </c>
      <c r="Y326" s="192">
        <v>23</v>
      </c>
      <c r="Z326" s="192">
        <v>24</v>
      </c>
      <c r="AA326" s="192">
        <v>25</v>
      </c>
      <c r="AB326" s="192">
        <v>26</v>
      </c>
      <c r="AC326" s="192">
        <v>27</v>
      </c>
      <c r="AD326" s="192">
        <v>28</v>
      </c>
      <c r="AE326" s="192">
        <v>29</v>
      </c>
      <c r="AF326" s="192">
        <v>30</v>
      </c>
      <c r="AG326" s="199">
        <v>31</v>
      </c>
      <c r="AH326" s="189" t="s">
        <v>299</v>
      </c>
    </row>
    <row r="327" spans="1:34" ht="30" customHeight="1">
      <c r="A327" s="175">
        <v>2</v>
      </c>
      <c r="B327" s="319" t="s">
        <v>384</v>
      </c>
      <c r="C327" s="181">
        <v>17</v>
      </c>
      <c r="D327" s="181">
        <v>14</v>
      </c>
      <c r="E327" s="181">
        <v>13</v>
      </c>
      <c r="F327" s="480"/>
      <c r="G327" s="480"/>
      <c r="H327" s="181">
        <v>11</v>
      </c>
      <c r="I327" s="181">
        <v>4</v>
      </c>
      <c r="J327" s="181">
        <v>12</v>
      </c>
      <c r="K327" s="181">
        <v>25</v>
      </c>
      <c r="L327" s="181">
        <v>7</v>
      </c>
      <c r="M327" s="480"/>
      <c r="N327" s="480"/>
      <c r="O327" s="181">
        <v>12</v>
      </c>
      <c r="P327" s="181">
        <v>19</v>
      </c>
      <c r="Q327" s="181">
        <v>15</v>
      </c>
      <c r="R327" s="181">
        <v>9</v>
      </c>
      <c r="S327" s="181">
        <v>9</v>
      </c>
      <c r="T327" s="480"/>
      <c r="U327" s="480"/>
      <c r="V327" s="181">
        <v>15</v>
      </c>
      <c r="W327" s="181">
        <v>5</v>
      </c>
      <c r="X327" s="181">
        <v>13</v>
      </c>
      <c r="Y327" s="181">
        <v>10</v>
      </c>
      <c r="Z327" s="181">
        <v>10</v>
      </c>
      <c r="AA327" s="480"/>
      <c r="AB327" s="480"/>
      <c r="AC327" s="181">
        <v>13</v>
      </c>
      <c r="AD327" s="181">
        <v>6</v>
      </c>
      <c r="AE327" s="181">
        <v>8</v>
      </c>
      <c r="AF327" s="181">
        <v>17</v>
      </c>
      <c r="AG327" s="318">
        <v>5</v>
      </c>
      <c r="AH327" s="214">
        <f>SUM(C327:AG327)</f>
        <v>269</v>
      </c>
    </row>
    <row r="328" spans="1:34" ht="30" customHeight="1">
      <c r="A328" s="185">
        <v>2</v>
      </c>
      <c r="B328" s="322" t="s">
        <v>383</v>
      </c>
      <c r="C328" s="180"/>
      <c r="D328" s="180"/>
      <c r="E328" s="180"/>
      <c r="F328" s="479"/>
      <c r="G328" s="479"/>
      <c r="H328" s="180"/>
      <c r="I328" s="180"/>
      <c r="J328" s="180">
        <v>2</v>
      </c>
      <c r="K328" s="180">
        <v>1</v>
      </c>
      <c r="L328" s="180"/>
      <c r="M328" s="479"/>
      <c r="N328" s="479"/>
      <c r="O328" s="180"/>
      <c r="P328" s="180">
        <v>2</v>
      </c>
      <c r="Q328" s="180">
        <v>2</v>
      </c>
      <c r="R328" s="180"/>
      <c r="S328" s="180">
        <v>1</v>
      </c>
      <c r="T328" s="479"/>
      <c r="U328" s="479"/>
      <c r="V328" s="180"/>
      <c r="W328" s="180">
        <v>1</v>
      </c>
      <c r="X328" s="180">
        <v>1</v>
      </c>
      <c r="Y328" s="180"/>
      <c r="Z328" s="180">
        <v>1</v>
      </c>
      <c r="AA328" s="479"/>
      <c r="AB328" s="479"/>
      <c r="AC328" s="180"/>
      <c r="AD328" s="180">
        <v>2</v>
      </c>
      <c r="AE328" s="180">
        <v>1</v>
      </c>
      <c r="AF328" s="180">
        <v>1</v>
      </c>
      <c r="AG328" s="318">
        <v>1</v>
      </c>
      <c r="AH328" s="214">
        <f t="shared" ref="AH328:AH338" si="139">SUM(C328:AG328)</f>
        <v>16</v>
      </c>
    </row>
    <row r="329" spans="1:34" ht="30" customHeight="1">
      <c r="A329" s="185">
        <v>3</v>
      </c>
      <c r="B329" s="322" t="s">
        <v>382</v>
      </c>
      <c r="C329" s="180">
        <v>7</v>
      </c>
      <c r="D329" s="180">
        <v>1</v>
      </c>
      <c r="E329" s="180">
        <v>9</v>
      </c>
      <c r="F329" s="479"/>
      <c r="G329" s="479"/>
      <c r="H329" s="180"/>
      <c r="I329" s="180">
        <v>3</v>
      </c>
      <c r="J329" s="180">
        <v>3</v>
      </c>
      <c r="K329" s="180">
        <v>4</v>
      </c>
      <c r="L329" s="180">
        <v>3</v>
      </c>
      <c r="M329" s="479"/>
      <c r="N329" s="479"/>
      <c r="O329" s="180">
        <v>9</v>
      </c>
      <c r="P329" s="180">
        <v>6</v>
      </c>
      <c r="Q329" s="180">
        <v>7</v>
      </c>
      <c r="R329" s="180">
        <v>4</v>
      </c>
      <c r="S329" s="180">
        <v>5</v>
      </c>
      <c r="T329" s="479"/>
      <c r="U329" s="479"/>
      <c r="V329" s="180">
        <v>3</v>
      </c>
      <c r="W329" s="180">
        <v>5</v>
      </c>
      <c r="X329" s="180">
        <v>1</v>
      </c>
      <c r="Y329" s="180">
        <v>4</v>
      </c>
      <c r="Z329" s="180">
        <v>1</v>
      </c>
      <c r="AA329" s="479"/>
      <c r="AB329" s="479"/>
      <c r="AC329" s="180">
        <v>5</v>
      </c>
      <c r="AD329" s="180">
        <v>6</v>
      </c>
      <c r="AE329" s="180">
        <v>1</v>
      </c>
      <c r="AF329" s="180">
        <v>2</v>
      </c>
      <c r="AG329" s="318"/>
      <c r="AH329" s="214">
        <f t="shared" si="139"/>
        <v>89</v>
      </c>
    </row>
    <row r="330" spans="1:34" ht="30" customHeight="1">
      <c r="A330" s="185">
        <v>4</v>
      </c>
      <c r="B330" s="322" t="s">
        <v>365</v>
      </c>
      <c r="C330" s="180"/>
      <c r="D330" s="180"/>
      <c r="E330" s="180">
        <v>1</v>
      </c>
      <c r="F330" s="479"/>
      <c r="G330" s="479"/>
      <c r="H330" s="180"/>
      <c r="I330" s="180"/>
      <c r="J330" s="180">
        <v>1</v>
      </c>
      <c r="K330" s="180"/>
      <c r="L330" s="180"/>
      <c r="M330" s="479"/>
      <c r="N330" s="479"/>
      <c r="O330" s="180"/>
      <c r="P330" s="180"/>
      <c r="Q330" s="180"/>
      <c r="R330" s="180"/>
      <c r="S330" s="180"/>
      <c r="T330" s="479"/>
      <c r="U330" s="479"/>
      <c r="V330" s="180"/>
      <c r="W330" s="180"/>
      <c r="X330" s="180"/>
      <c r="Y330" s="180"/>
      <c r="Z330" s="180"/>
      <c r="AA330" s="479"/>
      <c r="AB330" s="479"/>
      <c r="AC330" s="180"/>
      <c r="AD330" s="180">
        <v>6</v>
      </c>
      <c r="AE330" s="180"/>
      <c r="AF330" s="180"/>
      <c r="AG330" s="318"/>
      <c r="AH330" s="214">
        <f t="shared" si="139"/>
        <v>8</v>
      </c>
    </row>
    <row r="331" spans="1:34" ht="30" customHeight="1">
      <c r="A331" s="185">
        <v>5</v>
      </c>
      <c r="B331" s="322" t="s">
        <v>438</v>
      </c>
      <c r="C331" s="180"/>
      <c r="D331" s="180"/>
      <c r="E331" s="180"/>
      <c r="F331" s="479"/>
      <c r="G331" s="479"/>
      <c r="H331" s="180"/>
      <c r="I331" s="180"/>
      <c r="J331" s="180"/>
      <c r="K331" s="180"/>
      <c r="L331" s="180">
        <v>2</v>
      </c>
      <c r="M331" s="479"/>
      <c r="N331" s="479"/>
      <c r="O331" s="180"/>
      <c r="P331" s="180"/>
      <c r="Q331" s="180"/>
      <c r="R331" s="180"/>
      <c r="S331" s="180">
        <v>1</v>
      </c>
      <c r="T331" s="479"/>
      <c r="U331" s="479"/>
      <c r="V331" s="180"/>
      <c r="W331" s="180"/>
      <c r="X331" s="180"/>
      <c r="Y331" s="180">
        <v>1</v>
      </c>
      <c r="Z331" s="180"/>
      <c r="AA331" s="479"/>
      <c r="AB331" s="479"/>
      <c r="AC331" s="180"/>
      <c r="AD331" s="180"/>
      <c r="AE331" s="180"/>
      <c r="AF331" s="180"/>
      <c r="AG331" s="180"/>
      <c r="AH331" s="214">
        <f t="shared" si="139"/>
        <v>4</v>
      </c>
    </row>
    <row r="332" spans="1:34" ht="30" customHeight="1">
      <c r="A332" s="185">
        <v>6</v>
      </c>
      <c r="B332" s="322" t="s">
        <v>367</v>
      </c>
      <c r="C332" s="180"/>
      <c r="D332" s="180"/>
      <c r="E332" s="180">
        <v>1</v>
      </c>
      <c r="F332" s="479"/>
      <c r="G332" s="479"/>
      <c r="H332" s="180"/>
      <c r="I332" s="180"/>
      <c r="J332" s="180"/>
      <c r="K332" s="180"/>
      <c r="L332" s="180"/>
      <c r="M332" s="479"/>
      <c r="N332" s="479"/>
      <c r="O332" s="180"/>
      <c r="P332" s="180"/>
      <c r="Q332" s="180"/>
      <c r="R332" s="180"/>
      <c r="S332" s="180"/>
      <c r="T332" s="479"/>
      <c r="U332" s="479"/>
      <c r="V332" s="180"/>
      <c r="W332" s="180"/>
      <c r="X332" s="180"/>
      <c r="Y332" s="180"/>
      <c r="Z332" s="180"/>
      <c r="AA332" s="479"/>
      <c r="AB332" s="479"/>
      <c r="AC332" s="180"/>
      <c r="AD332" s="180"/>
      <c r="AE332" s="180"/>
      <c r="AF332" s="180"/>
      <c r="AG332" s="180"/>
      <c r="AH332" s="214">
        <f t="shared" si="139"/>
        <v>1</v>
      </c>
    </row>
    <row r="333" spans="1:34" ht="30" customHeight="1">
      <c r="A333" s="185">
        <v>7</v>
      </c>
      <c r="B333" s="322" t="s">
        <v>368</v>
      </c>
      <c r="C333" s="180"/>
      <c r="D333" s="180"/>
      <c r="E333" s="180">
        <v>1</v>
      </c>
      <c r="F333" s="479"/>
      <c r="G333" s="479"/>
      <c r="H333" s="180"/>
      <c r="I333" s="180"/>
      <c r="J333" s="180"/>
      <c r="K333" s="180"/>
      <c r="L333" s="180"/>
      <c r="M333" s="479"/>
      <c r="N333" s="479"/>
      <c r="O333" s="180"/>
      <c r="P333" s="180"/>
      <c r="Q333" s="180"/>
      <c r="R333" s="180"/>
      <c r="S333" s="180"/>
      <c r="T333" s="479"/>
      <c r="U333" s="479"/>
      <c r="V333" s="180"/>
      <c r="W333" s="180"/>
      <c r="X333" s="180"/>
      <c r="Y333" s="180"/>
      <c r="Z333" s="180"/>
      <c r="AA333" s="479"/>
      <c r="AB333" s="479"/>
      <c r="AC333" s="180"/>
      <c r="AD333" s="180"/>
      <c r="AE333" s="180"/>
      <c r="AF333" s="180"/>
      <c r="AG333" s="180"/>
      <c r="AH333" s="214">
        <f t="shared" si="139"/>
        <v>1</v>
      </c>
    </row>
    <row r="334" spans="1:34" ht="30" customHeight="1">
      <c r="A334" s="185">
        <v>8</v>
      </c>
      <c r="B334" s="322" t="s">
        <v>370</v>
      </c>
      <c r="C334" s="180"/>
      <c r="D334" s="180"/>
      <c r="E334" s="180">
        <v>1</v>
      </c>
      <c r="F334" s="479"/>
      <c r="G334" s="479"/>
      <c r="H334" s="180">
        <v>1</v>
      </c>
      <c r="I334" s="180"/>
      <c r="J334" s="180">
        <v>2</v>
      </c>
      <c r="K334" s="180"/>
      <c r="L334" s="180"/>
      <c r="M334" s="479"/>
      <c r="N334" s="479"/>
      <c r="O334" s="180"/>
      <c r="P334" s="180"/>
      <c r="Q334" s="180"/>
      <c r="R334" s="180"/>
      <c r="S334" s="180"/>
      <c r="T334" s="479"/>
      <c r="U334" s="479"/>
      <c r="V334" s="180"/>
      <c r="W334" s="180"/>
      <c r="X334" s="180"/>
      <c r="Y334" s="180"/>
      <c r="Z334" s="180"/>
      <c r="AA334" s="479"/>
      <c r="AB334" s="479"/>
      <c r="AC334" s="180"/>
      <c r="AD334" s="180"/>
      <c r="AE334" s="180"/>
      <c r="AF334" s="180"/>
      <c r="AG334" s="180"/>
      <c r="AH334" s="214">
        <f t="shared" si="139"/>
        <v>4</v>
      </c>
    </row>
    <row r="335" spans="1:34" ht="30" customHeight="1">
      <c r="A335" s="185">
        <v>9</v>
      </c>
      <c r="B335" s="322" t="s">
        <v>439</v>
      </c>
      <c r="C335" s="180"/>
      <c r="D335" s="180"/>
      <c r="E335" s="180"/>
      <c r="F335" s="479"/>
      <c r="G335" s="479"/>
      <c r="H335" s="180"/>
      <c r="I335" s="180"/>
      <c r="J335" s="180"/>
      <c r="K335" s="180"/>
      <c r="L335" s="180"/>
      <c r="M335" s="479"/>
      <c r="N335" s="479"/>
      <c r="O335" s="180"/>
      <c r="P335" s="180"/>
      <c r="Q335" s="180"/>
      <c r="R335" s="180"/>
      <c r="S335" s="180"/>
      <c r="T335" s="479"/>
      <c r="U335" s="479"/>
      <c r="V335" s="180"/>
      <c r="W335" s="180"/>
      <c r="X335" s="180"/>
      <c r="Y335" s="180"/>
      <c r="Z335" s="180"/>
      <c r="AA335" s="479"/>
      <c r="AB335" s="479"/>
      <c r="AC335" s="180"/>
      <c r="AD335" s="180"/>
      <c r="AE335" s="180"/>
      <c r="AF335" s="180"/>
      <c r="AG335" s="180"/>
      <c r="AH335" s="214">
        <f t="shared" si="139"/>
        <v>0</v>
      </c>
    </row>
    <row r="336" spans="1:34" ht="30" customHeight="1">
      <c r="A336" s="185">
        <v>10</v>
      </c>
      <c r="B336" s="322" t="s">
        <v>441</v>
      </c>
      <c r="C336" s="180"/>
      <c r="D336" s="180"/>
      <c r="E336" s="180"/>
      <c r="F336" s="479"/>
      <c r="G336" s="479"/>
      <c r="H336" s="180"/>
      <c r="I336" s="180">
        <v>1</v>
      </c>
      <c r="J336" s="180"/>
      <c r="K336" s="180"/>
      <c r="L336" s="180"/>
      <c r="M336" s="479"/>
      <c r="N336" s="479"/>
      <c r="O336" s="180"/>
      <c r="P336" s="180"/>
      <c r="Q336" s="180"/>
      <c r="R336" s="180"/>
      <c r="S336" s="180"/>
      <c r="T336" s="479"/>
      <c r="U336" s="479"/>
      <c r="V336" s="180"/>
      <c r="W336" s="180"/>
      <c r="X336" s="180"/>
      <c r="Y336" s="180"/>
      <c r="Z336" s="180"/>
      <c r="AA336" s="479"/>
      <c r="AB336" s="479"/>
      <c r="AC336" s="180"/>
      <c r="AD336" s="180"/>
      <c r="AE336" s="180"/>
      <c r="AF336" s="180"/>
      <c r="AG336" s="180"/>
      <c r="AH336" s="214">
        <f t="shared" si="139"/>
        <v>1</v>
      </c>
    </row>
    <row r="337" spans="1:35" ht="30" customHeight="1">
      <c r="A337" s="185">
        <v>11</v>
      </c>
      <c r="B337" s="322" t="s">
        <v>440</v>
      </c>
      <c r="C337" s="180"/>
      <c r="D337" s="180"/>
      <c r="E337" s="180"/>
      <c r="F337" s="479"/>
      <c r="G337" s="479"/>
      <c r="H337" s="180"/>
      <c r="I337" s="180"/>
      <c r="J337" s="180"/>
      <c r="K337" s="180"/>
      <c r="L337" s="180"/>
      <c r="M337" s="479"/>
      <c r="N337" s="479"/>
      <c r="O337" s="180"/>
      <c r="P337" s="180"/>
      <c r="Q337" s="180"/>
      <c r="R337" s="180"/>
      <c r="S337" s="180"/>
      <c r="T337" s="479"/>
      <c r="U337" s="479"/>
      <c r="V337" s="180"/>
      <c r="W337" s="180"/>
      <c r="X337" s="180"/>
      <c r="Y337" s="180"/>
      <c r="Z337" s="180"/>
      <c r="AA337" s="479"/>
      <c r="AB337" s="479"/>
      <c r="AC337" s="180"/>
      <c r="AD337" s="180"/>
      <c r="AE337" s="180"/>
      <c r="AF337" s="180"/>
      <c r="AG337" s="180"/>
      <c r="AH337" s="214">
        <f t="shared" si="139"/>
        <v>0</v>
      </c>
    </row>
    <row r="338" spans="1:35" ht="30" customHeight="1" thickBot="1">
      <c r="A338" s="185">
        <v>12</v>
      </c>
      <c r="B338" s="320" t="s">
        <v>373</v>
      </c>
      <c r="C338" s="321"/>
      <c r="D338" s="321"/>
      <c r="E338" s="321"/>
      <c r="F338" s="481"/>
      <c r="G338" s="481"/>
      <c r="H338" s="321"/>
      <c r="I338" s="321">
        <v>1</v>
      </c>
      <c r="J338" s="321"/>
      <c r="K338" s="321"/>
      <c r="L338" s="321"/>
      <c r="M338" s="481"/>
      <c r="N338" s="481"/>
      <c r="O338" s="321"/>
      <c r="P338" s="321"/>
      <c r="Q338" s="321"/>
      <c r="R338" s="321"/>
      <c r="S338" s="321"/>
      <c r="T338" s="481"/>
      <c r="U338" s="481"/>
      <c r="V338" s="321"/>
      <c r="W338" s="321"/>
      <c r="X338" s="321"/>
      <c r="Y338" s="321"/>
      <c r="Z338" s="321"/>
      <c r="AA338" s="481"/>
      <c r="AB338" s="481"/>
      <c r="AC338" s="321"/>
      <c r="AD338" s="321"/>
      <c r="AE338" s="321"/>
      <c r="AF338" s="321"/>
      <c r="AG338" s="181"/>
      <c r="AH338" s="214">
        <f t="shared" si="139"/>
        <v>1</v>
      </c>
    </row>
    <row r="339" spans="1:35" ht="35.1" customHeight="1" thickBot="1">
      <c r="A339" s="526" t="s">
        <v>19</v>
      </c>
      <c r="B339" s="592"/>
      <c r="C339" s="187">
        <f t="shared" ref="C339:AH339" si="140">SUM(C327:C338)</f>
        <v>24</v>
      </c>
      <c r="D339" s="187">
        <f t="shared" si="140"/>
        <v>15</v>
      </c>
      <c r="E339" s="187">
        <f t="shared" si="140"/>
        <v>26</v>
      </c>
      <c r="F339" s="187">
        <f t="shared" si="140"/>
        <v>0</v>
      </c>
      <c r="G339" s="187">
        <f t="shared" si="140"/>
        <v>0</v>
      </c>
      <c r="H339" s="187">
        <f t="shared" si="140"/>
        <v>12</v>
      </c>
      <c r="I339" s="187">
        <f t="shared" si="140"/>
        <v>9</v>
      </c>
      <c r="J339" s="187">
        <f t="shared" si="140"/>
        <v>20</v>
      </c>
      <c r="K339" s="187">
        <f t="shared" si="140"/>
        <v>30</v>
      </c>
      <c r="L339" s="187">
        <f t="shared" si="140"/>
        <v>12</v>
      </c>
      <c r="M339" s="187">
        <f t="shared" si="140"/>
        <v>0</v>
      </c>
      <c r="N339" s="187">
        <f t="shared" si="140"/>
        <v>0</v>
      </c>
      <c r="O339" s="187">
        <f t="shared" si="140"/>
        <v>21</v>
      </c>
      <c r="P339" s="187">
        <f t="shared" si="140"/>
        <v>27</v>
      </c>
      <c r="Q339" s="187">
        <f t="shared" si="140"/>
        <v>24</v>
      </c>
      <c r="R339" s="187">
        <f t="shared" si="140"/>
        <v>13</v>
      </c>
      <c r="S339" s="187">
        <f t="shared" si="140"/>
        <v>16</v>
      </c>
      <c r="T339" s="187">
        <f t="shared" si="140"/>
        <v>0</v>
      </c>
      <c r="U339" s="187">
        <f t="shared" si="140"/>
        <v>0</v>
      </c>
      <c r="V339" s="187">
        <f t="shared" si="140"/>
        <v>18</v>
      </c>
      <c r="W339" s="187">
        <f t="shared" si="140"/>
        <v>11</v>
      </c>
      <c r="X339" s="187">
        <f t="shared" si="140"/>
        <v>15</v>
      </c>
      <c r="Y339" s="187">
        <f t="shared" si="140"/>
        <v>15</v>
      </c>
      <c r="Z339" s="187">
        <f t="shared" si="140"/>
        <v>12</v>
      </c>
      <c r="AA339" s="187">
        <f t="shared" si="140"/>
        <v>0</v>
      </c>
      <c r="AB339" s="187">
        <f t="shared" si="140"/>
        <v>0</v>
      </c>
      <c r="AC339" s="187">
        <f t="shared" si="140"/>
        <v>18</v>
      </c>
      <c r="AD339" s="187">
        <f t="shared" si="140"/>
        <v>20</v>
      </c>
      <c r="AE339" s="187">
        <f t="shared" si="140"/>
        <v>10</v>
      </c>
      <c r="AF339" s="187">
        <f t="shared" si="140"/>
        <v>20</v>
      </c>
      <c r="AG339" s="212">
        <f t="shared" si="140"/>
        <v>6</v>
      </c>
      <c r="AH339" s="217">
        <f t="shared" si="140"/>
        <v>394</v>
      </c>
      <c r="AI339" s="427">
        <f>SUM(AH20+AH49+AH78+AH107+AH136+AH165+AH194+AH223+AH252+AH281+AH310+AH339)</f>
        <v>4190</v>
      </c>
    </row>
    <row r="340" spans="1:35" ht="20.100000000000001" customHeight="1">
      <c r="A340" s="409"/>
      <c r="B340" s="409"/>
      <c r="C340" s="410"/>
      <c r="D340" s="410"/>
      <c r="E340" s="410"/>
      <c r="F340" s="410"/>
      <c r="G340" s="410"/>
      <c r="H340" s="410"/>
      <c r="I340" s="410"/>
      <c r="J340" s="410"/>
      <c r="K340" s="410"/>
      <c r="L340" s="410"/>
      <c r="M340" s="410"/>
      <c r="N340" s="410"/>
      <c r="O340" s="410"/>
      <c r="P340" s="410"/>
      <c r="Q340" s="410"/>
      <c r="R340" s="410"/>
      <c r="S340" s="410"/>
      <c r="T340" s="410"/>
      <c r="U340" s="410"/>
      <c r="V340" s="410"/>
      <c r="W340" s="410"/>
      <c r="X340" s="410"/>
      <c r="Y340" s="410"/>
      <c r="Z340" s="410"/>
      <c r="AA340" s="410"/>
      <c r="AB340" s="410"/>
      <c r="AC340" s="410"/>
      <c r="AD340" s="410"/>
      <c r="AE340" s="410"/>
      <c r="AF340" s="410"/>
      <c r="AG340" s="410"/>
      <c r="AH340" s="410"/>
    </row>
    <row r="341" spans="1:35" ht="20.100000000000001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530" t="s">
        <v>426</v>
      </c>
      <c r="W341" s="531"/>
      <c r="X341" s="531"/>
      <c r="Y341" s="531"/>
      <c r="Z341" s="531"/>
      <c r="AA341" s="531"/>
      <c r="AB341" s="531"/>
      <c r="AC341" s="531"/>
      <c r="AD341" s="531"/>
      <c r="AE341" s="17"/>
      <c r="AF341" s="17"/>
      <c r="AG341" s="17"/>
      <c r="AH341" s="17"/>
    </row>
    <row r="342" spans="1:35" ht="20.100000000000001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532" t="s">
        <v>319</v>
      </c>
      <c r="W342" s="533"/>
      <c r="X342" s="533"/>
      <c r="Y342" s="533"/>
      <c r="Z342" s="533"/>
      <c r="AA342" s="533"/>
      <c r="AB342" s="533"/>
      <c r="AC342" s="533"/>
      <c r="AD342" s="533"/>
      <c r="AE342" s="17"/>
      <c r="AF342" s="17"/>
      <c r="AG342" s="17"/>
      <c r="AH342" s="17"/>
    </row>
    <row r="343" spans="1:35" ht="20.100000000000001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AE343" s="17"/>
      <c r="AF343" s="17"/>
      <c r="AG343" s="17"/>
      <c r="AH343" s="17"/>
    </row>
    <row r="344" spans="1:35" ht="20.100000000000001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AE344" s="17"/>
      <c r="AF344" s="17"/>
      <c r="AG344" s="17"/>
      <c r="AH344" s="17"/>
    </row>
    <row r="345" spans="1:35" ht="20.100000000000001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534" t="s">
        <v>341</v>
      </c>
      <c r="W345" s="534"/>
      <c r="X345" s="534"/>
      <c r="Y345" s="534"/>
      <c r="Z345" s="534"/>
      <c r="AA345" s="534"/>
      <c r="AB345" s="534"/>
      <c r="AC345" s="534"/>
      <c r="AD345" s="534"/>
      <c r="AE345" s="17"/>
      <c r="AF345" s="17"/>
      <c r="AG345" s="17"/>
      <c r="AH345" s="17"/>
    </row>
    <row r="346" spans="1:35" ht="20.100000000000001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535" t="s">
        <v>321</v>
      </c>
      <c r="W346" s="535"/>
      <c r="X346" s="535"/>
      <c r="Y346" s="535"/>
      <c r="Z346" s="535"/>
      <c r="AA346" s="535"/>
      <c r="AB346" s="535"/>
      <c r="AC346" s="535"/>
      <c r="AD346" s="535"/>
      <c r="AE346" s="17"/>
      <c r="AF346" s="17"/>
      <c r="AG346" s="17"/>
      <c r="AH346" s="17"/>
    </row>
    <row r="347" spans="1:35" ht="20.100000000000001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4"/>
      <c r="W347" s="14"/>
      <c r="X347" s="14"/>
      <c r="Y347" s="14"/>
      <c r="Z347" s="14"/>
      <c r="AA347" s="14"/>
      <c r="AB347" s="14"/>
      <c r="AC347" s="14"/>
      <c r="AD347" s="14"/>
      <c r="AE347" s="17"/>
      <c r="AF347" s="17"/>
      <c r="AG347" s="17"/>
      <c r="AH347" s="17"/>
    </row>
    <row r="348" spans="1:35" ht="20.100000000000001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338"/>
      <c r="W348" s="338"/>
      <c r="X348" s="338"/>
      <c r="Y348" s="338"/>
      <c r="Z348" s="338"/>
      <c r="AA348" s="338"/>
      <c r="AB348" s="338"/>
      <c r="AC348" s="338"/>
      <c r="AD348" s="338"/>
      <c r="AE348" s="17"/>
      <c r="AF348" s="17"/>
      <c r="AG348" s="17"/>
      <c r="AH348" s="17"/>
    </row>
    <row r="349" spans="1:35" ht="20.100000000000001" customHeight="1">
      <c r="A349" s="607" t="s">
        <v>338</v>
      </c>
      <c r="B349" s="607"/>
      <c r="C349" s="607"/>
      <c r="D349" s="607"/>
      <c r="E349" s="607"/>
      <c r="F349" s="607"/>
      <c r="G349" s="607"/>
      <c r="H349" s="607"/>
      <c r="I349" s="607"/>
      <c r="J349" s="607"/>
      <c r="K349" s="607"/>
      <c r="L349" s="607"/>
      <c r="M349" s="607"/>
      <c r="N349" s="607"/>
      <c r="O349" s="607"/>
      <c r="P349" s="607"/>
      <c r="Q349" s="607"/>
      <c r="R349" s="607"/>
      <c r="S349" s="607"/>
      <c r="T349" s="607"/>
      <c r="U349" s="607"/>
      <c r="V349" s="607"/>
      <c r="W349" s="607"/>
      <c r="X349" s="607"/>
      <c r="Y349" s="607"/>
      <c r="Z349" s="607"/>
      <c r="AA349" s="607"/>
      <c r="AB349" s="607"/>
      <c r="AC349" s="607"/>
      <c r="AD349" s="607"/>
      <c r="AE349" s="607"/>
      <c r="AF349" s="607"/>
      <c r="AG349" s="607"/>
      <c r="AH349" s="607"/>
    </row>
    <row r="350" spans="1:35" ht="20.100000000000001" customHeight="1">
      <c r="A350" s="602" t="s">
        <v>339</v>
      </c>
      <c r="B350" s="602"/>
      <c r="C350" s="602"/>
      <c r="D350" s="602"/>
      <c r="E350" s="602"/>
      <c r="F350" s="602"/>
      <c r="G350" s="602"/>
      <c r="H350" s="602"/>
      <c r="I350" s="602"/>
      <c r="J350" s="602"/>
      <c r="K350" s="602"/>
      <c r="L350" s="602"/>
      <c r="M350" s="602"/>
      <c r="N350" s="602"/>
      <c r="O350" s="602"/>
      <c r="P350" s="602"/>
      <c r="Q350" s="602"/>
      <c r="R350" s="602"/>
      <c r="S350" s="602"/>
      <c r="T350" s="602"/>
      <c r="U350" s="602"/>
      <c r="V350" s="602"/>
      <c r="W350" s="602"/>
      <c r="X350" s="602"/>
      <c r="Y350" s="602"/>
      <c r="Z350" s="602"/>
      <c r="AA350" s="602"/>
      <c r="AB350" s="602"/>
      <c r="AC350" s="602"/>
      <c r="AD350" s="602"/>
      <c r="AE350" s="602"/>
      <c r="AF350" s="602"/>
      <c r="AG350" s="602"/>
      <c r="AH350" s="602"/>
    </row>
    <row r="351" spans="1:35" ht="20.100000000000001" customHeight="1">
      <c r="A351" s="224"/>
      <c r="B351" s="173" t="s">
        <v>376</v>
      </c>
      <c r="C351" s="224"/>
      <c r="D351" s="224"/>
      <c r="E351" s="224"/>
      <c r="F351" s="224"/>
      <c r="G351" s="224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  <c r="Z351" s="224"/>
      <c r="AA351" s="224"/>
      <c r="AB351" s="224"/>
      <c r="AC351" s="224"/>
      <c r="AD351" s="224"/>
      <c r="AE351" s="247" t="s">
        <v>374</v>
      </c>
      <c r="AG351" s="224"/>
      <c r="AH351" s="224"/>
    </row>
    <row r="352" spans="1:35" ht="20.100000000000001" customHeight="1">
      <c r="A352" s="225"/>
      <c r="B352" s="183" t="s">
        <v>297</v>
      </c>
      <c r="C352" s="225"/>
      <c r="D352" s="225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2"/>
      <c r="AB352" s="14"/>
      <c r="AC352" s="14"/>
      <c r="AD352" s="14"/>
      <c r="AE352" s="173"/>
      <c r="AF352" s="173"/>
      <c r="AG352" s="14"/>
      <c r="AH352" s="14"/>
    </row>
    <row r="353" spans="1:34" ht="20.100000000000001" customHeight="1" thickBot="1">
      <c r="A353" s="587" t="s">
        <v>14</v>
      </c>
      <c r="B353" s="587" t="s">
        <v>320</v>
      </c>
      <c r="C353" s="590" t="s">
        <v>184</v>
      </c>
      <c r="D353" s="590"/>
      <c r="E353" s="590"/>
      <c r="F353" s="590"/>
      <c r="G353" s="590"/>
      <c r="H353" s="590"/>
      <c r="I353" s="590"/>
      <c r="J353" s="590"/>
      <c r="K353" s="590"/>
      <c r="L353" s="590"/>
      <c r="M353" s="590"/>
      <c r="N353" s="590"/>
      <c r="O353" s="590"/>
      <c r="P353" s="590"/>
      <c r="Q353" s="590"/>
      <c r="R353" s="590"/>
      <c r="S353" s="590"/>
      <c r="T353" s="590"/>
      <c r="U353" s="590"/>
      <c r="V353" s="590"/>
      <c r="W353" s="590"/>
      <c r="X353" s="590"/>
      <c r="Y353" s="590"/>
      <c r="Z353" s="590"/>
      <c r="AA353" s="590"/>
      <c r="AB353" s="590"/>
      <c r="AC353" s="590"/>
      <c r="AD353" s="590"/>
      <c r="AE353" s="590"/>
      <c r="AF353" s="590"/>
      <c r="AG353" s="590"/>
      <c r="AH353" s="591"/>
    </row>
    <row r="354" spans="1:34" ht="20.100000000000001" customHeight="1">
      <c r="A354" s="588"/>
      <c r="B354" s="588"/>
      <c r="C354" s="192">
        <v>1</v>
      </c>
      <c r="D354" s="192">
        <v>2</v>
      </c>
      <c r="E354" s="192">
        <v>3</v>
      </c>
      <c r="F354" s="192">
        <v>4</v>
      </c>
      <c r="G354" s="192">
        <v>5</v>
      </c>
      <c r="H354" s="192">
        <v>6</v>
      </c>
      <c r="I354" s="192">
        <v>7</v>
      </c>
      <c r="J354" s="192">
        <v>8</v>
      </c>
      <c r="K354" s="192">
        <v>9</v>
      </c>
      <c r="L354" s="192">
        <v>10</v>
      </c>
      <c r="M354" s="192">
        <v>11</v>
      </c>
      <c r="N354" s="192">
        <v>12</v>
      </c>
      <c r="O354" s="192">
        <v>13</v>
      </c>
      <c r="P354" s="192">
        <v>14</v>
      </c>
      <c r="Q354" s="192">
        <v>15</v>
      </c>
      <c r="R354" s="192">
        <v>16</v>
      </c>
      <c r="S354" s="192">
        <v>17</v>
      </c>
      <c r="T354" s="192">
        <v>18</v>
      </c>
      <c r="U354" s="192">
        <v>19</v>
      </c>
      <c r="V354" s="192">
        <v>20</v>
      </c>
      <c r="W354" s="192">
        <v>21</v>
      </c>
      <c r="X354" s="192">
        <v>22</v>
      </c>
      <c r="Y354" s="192">
        <v>23</v>
      </c>
      <c r="Z354" s="192">
        <v>24</v>
      </c>
      <c r="AA354" s="192">
        <v>25</v>
      </c>
      <c r="AB354" s="192">
        <v>26</v>
      </c>
      <c r="AC354" s="192">
        <v>27</v>
      </c>
      <c r="AD354" s="192">
        <v>28</v>
      </c>
      <c r="AE354" s="192">
        <v>29</v>
      </c>
      <c r="AF354" s="192">
        <v>30</v>
      </c>
      <c r="AG354" s="199">
        <v>31</v>
      </c>
      <c r="AH354" s="189" t="s">
        <v>299</v>
      </c>
    </row>
    <row r="355" spans="1:34" ht="35.1" customHeight="1">
      <c r="A355" s="175">
        <v>1</v>
      </c>
      <c r="B355" s="249" t="s">
        <v>365</v>
      </c>
      <c r="C355" s="229"/>
      <c r="D355" s="229"/>
      <c r="E355" s="229"/>
      <c r="F355" s="229"/>
      <c r="G355" s="229"/>
      <c r="H355" s="229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29"/>
      <c r="Y355" s="229"/>
      <c r="Z355" s="229"/>
      <c r="AA355" s="229"/>
      <c r="AB355" s="229"/>
      <c r="AC355" s="229"/>
      <c r="AD355" s="229"/>
      <c r="AE355" s="229"/>
      <c r="AF355" s="229"/>
      <c r="AG355" s="230"/>
      <c r="AH355" s="193"/>
    </row>
    <row r="356" spans="1:34" ht="35.1" customHeight="1">
      <c r="A356" s="176">
        <v>2</v>
      </c>
      <c r="B356" s="250" t="s">
        <v>366</v>
      </c>
      <c r="C356" s="231"/>
      <c r="D356" s="231"/>
      <c r="E356" s="231"/>
      <c r="F356" s="231"/>
      <c r="G356" s="231"/>
      <c r="H356" s="231"/>
      <c r="I356" s="231"/>
      <c r="J356" s="231"/>
      <c r="K356" s="231"/>
      <c r="L356" s="231"/>
      <c r="M356" s="231"/>
      <c r="N356" s="231"/>
      <c r="O356" s="231"/>
      <c r="P356" s="231"/>
      <c r="Q356" s="231"/>
      <c r="R356" s="231"/>
      <c r="S356" s="231"/>
      <c r="T356" s="231"/>
      <c r="U356" s="231"/>
      <c r="V356" s="231"/>
      <c r="W356" s="231"/>
      <c r="X356" s="231"/>
      <c r="Y356" s="231"/>
      <c r="Z356" s="231"/>
      <c r="AA356" s="231"/>
      <c r="AB356" s="231"/>
      <c r="AC356" s="231"/>
      <c r="AD356" s="231"/>
      <c r="AE356" s="231"/>
      <c r="AF356" s="231"/>
      <c r="AG356" s="232"/>
      <c r="AH356" s="193"/>
    </row>
    <row r="357" spans="1:34" ht="35.1" customHeight="1">
      <c r="A357" s="176">
        <v>3</v>
      </c>
      <c r="B357" s="251" t="s">
        <v>367</v>
      </c>
      <c r="C357" s="233"/>
      <c r="D357" s="233"/>
      <c r="E357" s="233"/>
      <c r="F357" s="233"/>
      <c r="G357" s="233"/>
      <c r="H357" s="233"/>
      <c r="I357" s="233"/>
      <c r="J357" s="233"/>
      <c r="K357" s="233"/>
      <c r="L357" s="233"/>
      <c r="M357" s="233"/>
      <c r="N357" s="233"/>
      <c r="O357" s="233"/>
      <c r="P357" s="233"/>
      <c r="Q357" s="233"/>
      <c r="R357" s="233"/>
      <c r="S357" s="233"/>
      <c r="T357" s="233"/>
      <c r="U357" s="233"/>
      <c r="V357" s="233"/>
      <c r="W357" s="233"/>
      <c r="X357" s="233"/>
      <c r="Y357" s="233"/>
      <c r="Z357" s="233"/>
      <c r="AA357" s="233"/>
      <c r="AB357" s="233"/>
      <c r="AC357" s="233"/>
      <c r="AD357" s="233"/>
      <c r="AE357" s="233"/>
      <c r="AF357" s="233"/>
      <c r="AG357" s="234"/>
      <c r="AH357" s="193"/>
    </row>
    <row r="358" spans="1:34" ht="35.1" customHeight="1">
      <c r="A358" s="176">
        <v>4</v>
      </c>
      <c r="B358" s="252" t="s">
        <v>368</v>
      </c>
      <c r="C358" s="235"/>
      <c r="D358" s="235"/>
      <c r="E358" s="235"/>
      <c r="F358" s="235"/>
      <c r="G358" s="235"/>
      <c r="H358" s="235"/>
      <c r="I358" s="235"/>
      <c r="J358" s="235"/>
      <c r="K358" s="235"/>
      <c r="L358" s="235"/>
      <c r="M358" s="235"/>
      <c r="N358" s="235"/>
      <c r="O358" s="235"/>
      <c r="P358" s="235"/>
      <c r="Q358" s="235"/>
      <c r="R358" s="235"/>
      <c r="S358" s="235"/>
      <c r="T358" s="235"/>
      <c r="U358" s="235"/>
      <c r="V358" s="235"/>
      <c r="W358" s="235"/>
      <c r="X358" s="235"/>
      <c r="Y358" s="235"/>
      <c r="Z358" s="235"/>
      <c r="AA358" s="235"/>
      <c r="AB358" s="235"/>
      <c r="AC358" s="235"/>
      <c r="AD358" s="235"/>
      <c r="AE358" s="235"/>
      <c r="AF358" s="235"/>
      <c r="AG358" s="236"/>
      <c r="AH358" s="193"/>
    </row>
    <row r="359" spans="1:34" ht="35.1" customHeight="1">
      <c r="A359" s="176">
        <v>5</v>
      </c>
      <c r="B359" s="253" t="s">
        <v>370</v>
      </c>
      <c r="C359" s="237"/>
      <c r="D359" s="237"/>
      <c r="E359" s="237"/>
      <c r="F359" s="237"/>
      <c r="G359" s="237"/>
      <c r="H359" s="237"/>
      <c r="I359" s="237"/>
      <c r="J359" s="237"/>
      <c r="K359" s="237"/>
      <c r="L359" s="237"/>
      <c r="M359" s="237"/>
      <c r="N359" s="237"/>
      <c r="O359" s="237"/>
      <c r="P359" s="237"/>
      <c r="Q359" s="237"/>
      <c r="R359" s="237"/>
      <c r="S359" s="237"/>
      <c r="T359" s="237"/>
      <c r="U359" s="237"/>
      <c r="V359" s="237"/>
      <c r="W359" s="237"/>
      <c r="X359" s="237"/>
      <c r="Y359" s="237"/>
      <c r="Z359" s="237"/>
      <c r="AA359" s="237"/>
      <c r="AB359" s="237"/>
      <c r="AC359" s="237"/>
      <c r="AD359" s="237"/>
      <c r="AE359" s="237"/>
      <c r="AF359" s="237"/>
      <c r="AG359" s="238"/>
      <c r="AH359" s="193"/>
    </row>
    <row r="360" spans="1:34" ht="35.1" customHeight="1">
      <c r="A360" s="176">
        <v>6</v>
      </c>
      <c r="B360" s="254" t="s">
        <v>369</v>
      </c>
      <c r="C360" s="239"/>
      <c r="D360" s="239"/>
      <c r="E360" s="239"/>
      <c r="F360" s="239"/>
      <c r="G360" s="239"/>
      <c r="H360" s="239"/>
      <c r="I360" s="239"/>
      <c r="J360" s="239"/>
      <c r="K360" s="239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  <c r="AA360" s="239"/>
      <c r="AB360" s="239"/>
      <c r="AC360" s="239"/>
      <c r="AD360" s="239"/>
      <c r="AE360" s="239"/>
      <c r="AF360" s="239"/>
      <c r="AG360" s="240"/>
      <c r="AH360" s="193"/>
    </row>
    <row r="361" spans="1:34" ht="35.1" customHeight="1">
      <c r="A361" s="176">
        <v>7</v>
      </c>
      <c r="B361" s="255" t="s">
        <v>371</v>
      </c>
      <c r="C361" s="241"/>
      <c r="D361" s="241"/>
      <c r="E361" s="241"/>
      <c r="F361" s="241"/>
      <c r="G361" s="241"/>
      <c r="H361" s="241"/>
      <c r="I361" s="241"/>
      <c r="J361" s="241"/>
      <c r="K361" s="241"/>
      <c r="L361" s="241"/>
      <c r="M361" s="241"/>
      <c r="N361" s="241"/>
      <c r="O361" s="241"/>
      <c r="P361" s="241"/>
      <c r="Q361" s="241"/>
      <c r="R361" s="241"/>
      <c r="S361" s="241"/>
      <c r="T361" s="241"/>
      <c r="U361" s="241"/>
      <c r="V361" s="241"/>
      <c r="W361" s="241"/>
      <c r="X361" s="241"/>
      <c r="Y361" s="241"/>
      <c r="Z361" s="241"/>
      <c r="AA361" s="241"/>
      <c r="AB361" s="241"/>
      <c r="AC361" s="241"/>
      <c r="AD361" s="241"/>
      <c r="AE361" s="241"/>
      <c r="AF361" s="241"/>
      <c r="AG361" s="242"/>
      <c r="AH361" s="193"/>
    </row>
    <row r="362" spans="1:34" ht="35.1" customHeight="1">
      <c r="A362" s="176">
        <v>8</v>
      </c>
      <c r="B362" s="256" t="s">
        <v>372</v>
      </c>
      <c r="C362" s="243"/>
      <c r="D362" s="243"/>
      <c r="E362" s="243"/>
      <c r="F362" s="243"/>
      <c r="G362" s="243"/>
      <c r="H362" s="243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4"/>
      <c r="AH362" s="193"/>
    </row>
    <row r="363" spans="1:34" ht="35.1" customHeight="1" thickBot="1">
      <c r="A363" s="176">
        <v>9</v>
      </c>
      <c r="B363" s="257" t="s">
        <v>373</v>
      </c>
      <c r="C363" s="245"/>
      <c r="D363" s="245"/>
      <c r="E363" s="245"/>
      <c r="F363" s="245"/>
      <c r="G363" s="245"/>
      <c r="H363" s="245"/>
      <c r="I363" s="245"/>
      <c r="J363" s="245"/>
      <c r="K363" s="245"/>
      <c r="L363" s="245"/>
      <c r="M363" s="245"/>
      <c r="N363" s="245"/>
      <c r="O363" s="245"/>
      <c r="P363" s="245"/>
      <c r="Q363" s="245"/>
      <c r="R363" s="245"/>
      <c r="S363" s="245"/>
      <c r="T363" s="245"/>
      <c r="U363" s="245"/>
      <c r="V363" s="245"/>
      <c r="W363" s="245"/>
      <c r="X363" s="245"/>
      <c r="Y363" s="245"/>
      <c r="Z363" s="245"/>
      <c r="AA363" s="245"/>
      <c r="AB363" s="245"/>
      <c r="AC363" s="245"/>
      <c r="AD363" s="245"/>
      <c r="AE363" s="245"/>
      <c r="AF363" s="245"/>
      <c r="AG363" s="246"/>
      <c r="AH363" s="194"/>
    </row>
    <row r="364" spans="1:34" ht="35.1" customHeight="1" thickBot="1">
      <c r="A364" s="526" t="s">
        <v>19</v>
      </c>
      <c r="B364" s="592"/>
      <c r="C364" s="177">
        <f>SUM(C20+C49+C78+P109)</f>
        <v>57</v>
      </c>
      <c r="D364" s="177"/>
      <c r="E364" s="177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  <c r="AA364" s="177"/>
      <c r="AB364" s="200"/>
      <c r="AC364" s="200"/>
      <c r="AD364" s="200"/>
      <c r="AE364" s="200"/>
      <c r="AF364" s="200"/>
      <c r="AG364" s="201"/>
      <c r="AH364" s="202">
        <f>SUM(AH20+AH49+AH78+AH107+AH136+AH165+AH194+AH223+AH252+AH281+AH310+AH339)</f>
        <v>4190</v>
      </c>
    </row>
    <row r="365" spans="1:34" ht="20.100000000000001" customHeight="1">
      <c r="A365" t="s">
        <v>302</v>
      </c>
      <c r="V365" t="s">
        <v>219</v>
      </c>
    </row>
    <row r="366" spans="1:34" ht="20.100000000000001" customHeight="1">
      <c r="V366" s="617" t="s">
        <v>319</v>
      </c>
      <c r="W366" s="617"/>
      <c r="X366" s="617"/>
      <c r="Y366" s="617"/>
      <c r="Z366" s="617"/>
      <c r="AA366" s="617"/>
      <c r="AB366" s="617"/>
      <c r="AC366" s="617"/>
      <c r="AD366" s="617"/>
    </row>
    <row r="367" spans="1:34" ht="20.100000000000001" customHeight="1"/>
    <row r="368" spans="1:34" ht="20.100000000000001" customHeight="1"/>
    <row r="369" spans="1:34" ht="20.100000000000001" customHeight="1"/>
    <row r="370" spans="1:34" ht="20.100000000000001" customHeight="1">
      <c r="V370" s="534" t="s">
        <v>341</v>
      </c>
      <c r="W370" s="534"/>
      <c r="X370" s="534"/>
      <c r="Y370" s="534"/>
      <c r="Z370" s="534"/>
      <c r="AA370" s="534"/>
      <c r="AB370" s="534"/>
      <c r="AC370" s="534"/>
      <c r="AD370" s="534"/>
    </row>
    <row r="371" spans="1:34" ht="20.100000000000001" customHeight="1">
      <c r="V371" s="535" t="s">
        <v>321</v>
      </c>
      <c r="W371" s="535"/>
      <c r="X371" s="535"/>
      <c r="Y371" s="535"/>
      <c r="Z371" s="535"/>
      <c r="AA371" s="535"/>
      <c r="AB371" s="535"/>
      <c r="AC371" s="535"/>
      <c r="AD371" s="535"/>
    </row>
    <row r="372" spans="1:34" ht="20.100000000000001" customHeight="1"/>
    <row r="373" spans="1:34" ht="35.1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616"/>
      <c r="W373" s="616"/>
      <c r="X373" s="616"/>
      <c r="Y373" s="616"/>
      <c r="Z373" s="616"/>
      <c r="AA373" s="616"/>
      <c r="AB373" s="616"/>
      <c r="AC373" s="616"/>
      <c r="AD373" s="616"/>
      <c r="AE373" s="17"/>
      <c r="AF373" s="17"/>
      <c r="AG373" s="17"/>
      <c r="AH373" s="17"/>
    </row>
    <row r="374" spans="1:34" ht="35.1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AE374" s="17"/>
      <c r="AF374" s="17"/>
      <c r="AG374" s="17"/>
      <c r="AH374" s="17"/>
    </row>
    <row r="375" spans="1:34" ht="35.1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AE375" s="17"/>
      <c r="AF375" s="17"/>
      <c r="AG375" s="17"/>
      <c r="AH375" s="17"/>
    </row>
    <row r="376" spans="1:34" ht="35.1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AE376" s="17"/>
      <c r="AF376" s="17"/>
      <c r="AG376" s="17"/>
      <c r="AH376" s="17"/>
    </row>
    <row r="377" spans="1:34" ht="35.1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AE377" s="17"/>
      <c r="AF377" s="17"/>
      <c r="AG377" s="17"/>
      <c r="AH377" s="17"/>
    </row>
    <row r="378" spans="1:34" ht="35.1" customHeight="1"/>
    <row r="379" spans="1:34" ht="35.1" customHeight="1"/>
    <row r="380" spans="1:34" ht="20.100000000000001" customHeight="1"/>
    <row r="381" spans="1:34" ht="20.100000000000001" customHeight="1"/>
    <row r="382" spans="1:34" ht="20.100000000000001" customHeight="1"/>
    <row r="383" spans="1:34" ht="20.100000000000001" customHeight="1"/>
    <row r="384" spans="1:3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</sheetData>
  <mergeCells count="140">
    <mergeCell ref="A350:AH350"/>
    <mergeCell ref="A364:B364"/>
    <mergeCell ref="A165:B165"/>
    <mergeCell ref="V167:AD167"/>
    <mergeCell ref="A176:AH176"/>
    <mergeCell ref="A194:B194"/>
    <mergeCell ref="V196:AD196"/>
    <mergeCell ref="A205:AH205"/>
    <mergeCell ref="A223:B223"/>
    <mergeCell ref="V225:AD225"/>
    <mergeCell ref="A234:AH234"/>
    <mergeCell ref="V345:AD345"/>
    <mergeCell ref="A349:AH349"/>
    <mergeCell ref="V342:AD342"/>
    <mergeCell ref="B267:B268"/>
    <mergeCell ref="B208:D208"/>
    <mergeCell ref="A233:AH233"/>
    <mergeCell ref="A204:AH204"/>
    <mergeCell ref="A209:A210"/>
    <mergeCell ref="A252:B252"/>
    <mergeCell ref="V254:AD254"/>
    <mergeCell ref="A310:B310"/>
    <mergeCell ref="V312:AD312"/>
    <mergeCell ref="A321:AH321"/>
    <mergeCell ref="B121:D121"/>
    <mergeCell ref="B150:D150"/>
    <mergeCell ref="V143:AD143"/>
    <mergeCell ref="B64:B65"/>
    <mergeCell ref="A20:B20"/>
    <mergeCell ref="A2:AH2"/>
    <mergeCell ref="V51:AD51"/>
    <mergeCell ref="A31:AH31"/>
    <mergeCell ref="A49:B49"/>
    <mergeCell ref="A60:AH60"/>
    <mergeCell ref="A78:B78"/>
    <mergeCell ref="V80:AD80"/>
    <mergeCell ref="A89:AH89"/>
    <mergeCell ref="V373:AD373"/>
    <mergeCell ref="V370:AD370"/>
    <mergeCell ref="V371:AD371"/>
    <mergeCell ref="V259:AD259"/>
    <mergeCell ref="V288:AD288"/>
    <mergeCell ref="A146:AH146"/>
    <mergeCell ref="V366:AD366"/>
    <mergeCell ref="V284:AD284"/>
    <mergeCell ref="C267:AH267"/>
    <mergeCell ref="B151:B152"/>
    <mergeCell ref="C151:AH151"/>
    <mergeCell ref="V200:AD200"/>
    <mergeCell ref="V168:AD168"/>
    <mergeCell ref="V197:AD197"/>
    <mergeCell ref="V201:AD201"/>
    <mergeCell ref="B179:D179"/>
    <mergeCell ref="A180:A181"/>
    <mergeCell ref="B180:B181"/>
    <mergeCell ref="A175:AH175"/>
    <mergeCell ref="V171:AD171"/>
    <mergeCell ref="C180:AH180"/>
    <mergeCell ref="A353:A354"/>
    <mergeCell ref="B353:B354"/>
    <mergeCell ref="C353:AH353"/>
    <mergeCell ref="A1:AH1"/>
    <mergeCell ref="A6:A7"/>
    <mergeCell ref="B6:B7"/>
    <mergeCell ref="C6:AH6"/>
    <mergeCell ref="A64:A65"/>
    <mergeCell ref="B35:B36"/>
    <mergeCell ref="C35:AH35"/>
    <mergeCell ref="V55:AD55"/>
    <mergeCell ref="C93:AH93"/>
    <mergeCell ref="B92:D92"/>
    <mergeCell ref="B93:B94"/>
    <mergeCell ref="A93:A94"/>
    <mergeCell ref="V22:AD22"/>
    <mergeCell ref="V23:AD23"/>
    <mergeCell ref="V52:AD52"/>
    <mergeCell ref="V27:AD27"/>
    <mergeCell ref="C64:AH64"/>
    <mergeCell ref="B63:D63"/>
    <mergeCell ref="A59:AH59"/>
    <mergeCell ref="V26:AD26"/>
    <mergeCell ref="A30:AH30"/>
    <mergeCell ref="V56:AD56"/>
    <mergeCell ref="A35:A36"/>
    <mergeCell ref="V84:AD84"/>
    <mergeCell ref="V313:AD313"/>
    <mergeCell ref="A88:AH88"/>
    <mergeCell ref="V172:AD172"/>
    <mergeCell ref="V85:AD85"/>
    <mergeCell ref="V81:AD81"/>
    <mergeCell ref="V139:AD139"/>
    <mergeCell ref="V142:AD142"/>
    <mergeCell ref="V110:AD110"/>
    <mergeCell ref="V114:AD114"/>
    <mergeCell ref="A122:A123"/>
    <mergeCell ref="A151:A152"/>
    <mergeCell ref="A107:B107"/>
    <mergeCell ref="V109:AD109"/>
    <mergeCell ref="A118:AH118"/>
    <mergeCell ref="A136:B136"/>
    <mergeCell ref="V138:AD138"/>
    <mergeCell ref="A147:AH147"/>
    <mergeCell ref="V113:AD113"/>
    <mergeCell ref="A117:AH117"/>
    <mergeCell ref="B122:B123"/>
    <mergeCell ref="A238:A239"/>
    <mergeCell ref="B238:B239"/>
    <mergeCell ref="V229:AD229"/>
    <mergeCell ref="C122:AH122"/>
    <mergeCell ref="V346:AD346"/>
    <mergeCell ref="V316:AD316"/>
    <mergeCell ref="B325:B326"/>
    <mergeCell ref="C325:AH325"/>
    <mergeCell ref="A320:AH320"/>
    <mergeCell ref="B324:D324"/>
    <mergeCell ref="V317:AD317"/>
    <mergeCell ref="A339:B339"/>
    <mergeCell ref="V341:AD341"/>
    <mergeCell ref="A325:A326"/>
    <mergeCell ref="C238:AH238"/>
    <mergeCell ref="B296:B297"/>
    <mergeCell ref="V287:AD287"/>
    <mergeCell ref="C209:AH209"/>
    <mergeCell ref="A267:A268"/>
    <mergeCell ref="A291:AH291"/>
    <mergeCell ref="V258:AD258"/>
    <mergeCell ref="V255:AD255"/>
    <mergeCell ref="A296:A297"/>
    <mergeCell ref="B266:D266"/>
    <mergeCell ref="B295:D295"/>
    <mergeCell ref="C296:AH296"/>
    <mergeCell ref="A263:AH263"/>
    <mergeCell ref="A281:B281"/>
    <mergeCell ref="V283:AD283"/>
    <mergeCell ref="A292:AH292"/>
    <mergeCell ref="V226:AD226"/>
    <mergeCell ref="A262:AH262"/>
    <mergeCell ref="B237:D237"/>
    <mergeCell ref="B209:B210"/>
    <mergeCell ref="V230:AD230"/>
  </mergeCells>
  <phoneticPr fontId="0" type="noConversion"/>
  <pageMargins left="0.93" right="0.196850393700787" top="0.48" bottom="0.196850393700787" header="0.72" footer="0.5"/>
  <pageSetup paperSize="5" scale="80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/>
  </sheetPr>
  <dimension ref="A1:AH340"/>
  <sheetViews>
    <sheetView view="pageBreakPreview" topLeftCell="A55" zoomScaleNormal="60" zoomScaleSheetLayoutView="100" workbookViewId="0">
      <selection activeCell="B5" sqref="B5:B6"/>
    </sheetView>
  </sheetViews>
  <sheetFormatPr defaultRowHeight="12.75"/>
  <cols>
    <col min="1" max="1" width="4.85546875" customWidth="1"/>
    <col min="2" max="2" width="17.7109375" customWidth="1"/>
    <col min="3" max="33" width="4.7109375" customWidth="1"/>
    <col min="34" max="34" width="5.85546875" customWidth="1"/>
  </cols>
  <sheetData>
    <row r="1" spans="1:34" ht="20.100000000000001" customHeight="1">
      <c r="A1" s="607" t="s">
        <v>338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</row>
    <row r="2" spans="1:34" ht="20.100000000000001" customHeight="1">
      <c r="A2" s="602" t="s">
        <v>339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602"/>
      <c r="AH2" s="602"/>
    </row>
    <row r="3" spans="1:34" ht="20.100000000000001" customHeight="1">
      <c r="A3" s="14"/>
      <c r="B3" s="173" t="s">
        <v>323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248" t="s">
        <v>375</v>
      </c>
      <c r="AG3" s="14"/>
      <c r="AH3" s="14"/>
    </row>
    <row r="4" spans="1:34" ht="20.100000000000001" customHeight="1">
      <c r="A4" s="227">
        <v>1</v>
      </c>
      <c r="B4" s="183" t="s">
        <v>399</v>
      </c>
      <c r="C4" s="225"/>
      <c r="D4" s="225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2"/>
      <c r="AB4" s="14"/>
      <c r="AC4" s="14"/>
      <c r="AD4" s="14"/>
      <c r="AE4" s="173"/>
      <c r="AF4" s="14"/>
      <c r="AG4" s="14"/>
      <c r="AH4" s="14"/>
    </row>
    <row r="5" spans="1:34" ht="20.100000000000001" customHeight="1" thickBot="1">
      <c r="A5" s="587" t="s">
        <v>14</v>
      </c>
      <c r="B5" s="587" t="s">
        <v>320</v>
      </c>
      <c r="C5" s="614" t="s">
        <v>184</v>
      </c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  <c r="S5" s="590"/>
      <c r="T5" s="590"/>
      <c r="U5" s="590"/>
      <c r="V5" s="590"/>
      <c r="W5" s="590"/>
      <c r="X5" s="590"/>
      <c r="Y5" s="590"/>
      <c r="Z5" s="590"/>
      <c r="AA5" s="590"/>
      <c r="AB5" s="590"/>
      <c r="AC5" s="590"/>
      <c r="AD5" s="590"/>
      <c r="AE5" s="590"/>
      <c r="AF5" s="590"/>
      <c r="AG5" s="590"/>
      <c r="AH5" s="591"/>
    </row>
    <row r="6" spans="1:34" ht="20.100000000000001" customHeight="1">
      <c r="A6" s="588"/>
      <c r="B6" s="588"/>
      <c r="C6" s="192">
        <v>1</v>
      </c>
      <c r="D6" s="192">
        <v>2</v>
      </c>
      <c r="E6" s="192">
        <v>3</v>
      </c>
      <c r="F6" s="192">
        <v>4</v>
      </c>
      <c r="G6" s="192">
        <v>5</v>
      </c>
      <c r="H6" s="192">
        <v>6</v>
      </c>
      <c r="I6" s="192">
        <v>7</v>
      </c>
      <c r="J6" s="192">
        <v>8</v>
      </c>
      <c r="K6" s="192">
        <v>9</v>
      </c>
      <c r="L6" s="192">
        <v>10</v>
      </c>
      <c r="M6" s="192">
        <v>11</v>
      </c>
      <c r="N6" s="192">
        <v>12</v>
      </c>
      <c r="O6" s="192">
        <v>13</v>
      </c>
      <c r="P6" s="192">
        <v>14</v>
      </c>
      <c r="Q6" s="192">
        <v>15</v>
      </c>
      <c r="R6" s="192">
        <v>16</v>
      </c>
      <c r="S6" s="192">
        <v>17</v>
      </c>
      <c r="T6" s="192">
        <v>18</v>
      </c>
      <c r="U6" s="192">
        <v>19</v>
      </c>
      <c r="V6" s="192">
        <v>20</v>
      </c>
      <c r="W6" s="192">
        <v>21</v>
      </c>
      <c r="X6" s="192">
        <v>22</v>
      </c>
      <c r="Y6" s="192">
        <v>23</v>
      </c>
      <c r="Z6" s="192">
        <v>24</v>
      </c>
      <c r="AA6" s="192">
        <v>25</v>
      </c>
      <c r="AB6" s="192">
        <v>26</v>
      </c>
      <c r="AC6" s="192">
        <v>27</v>
      </c>
      <c r="AD6" s="192">
        <v>28</v>
      </c>
      <c r="AE6" s="192">
        <v>29</v>
      </c>
      <c r="AF6" s="192">
        <v>30</v>
      </c>
      <c r="AG6" s="199">
        <v>31</v>
      </c>
      <c r="AH6" s="213" t="s">
        <v>299</v>
      </c>
    </row>
    <row r="7" spans="1:34" ht="35.1" customHeight="1">
      <c r="A7" s="185">
        <v>1</v>
      </c>
      <c r="B7" s="249" t="s">
        <v>365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14">
        <f t="shared" ref="AH7:AH15" si="0">SUM(C7:AG7)</f>
        <v>0</v>
      </c>
    </row>
    <row r="8" spans="1:34" ht="35.1" customHeight="1">
      <c r="A8" s="185">
        <v>2</v>
      </c>
      <c r="B8" s="250" t="s">
        <v>366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14">
        <f t="shared" si="0"/>
        <v>0</v>
      </c>
    </row>
    <row r="9" spans="1:34" ht="35.1" customHeight="1">
      <c r="A9" s="185">
        <v>3</v>
      </c>
      <c r="B9" s="251" t="s">
        <v>367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14">
        <f t="shared" si="0"/>
        <v>0</v>
      </c>
    </row>
    <row r="10" spans="1:34" ht="35.1" customHeight="1">
      <c r="A10" s="185">
        <v>4</v>
      </c>
      <c r="B10" s="252" t="s">
        <v>368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14">
        <f t="shared" si="0"/>
        <v>0</v>
      </c>
    </row>
    <row r="11" spans="1:34" ht="35.1" customHeight="1">
      <c r="A11" s="185">
        <v>5</v>
      </c>
      <c r="B11" s="253" t="s">
        <v>370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14">
        <f t="shared" si="0"/>
        <v>0</v>
      </c>
    </row>
    <row r="12" spans="1:34" ht="35.1" customHeight="1">
      <c r="A12" s="185">
        <v>6</v>
      </c>
      <c r="B12" s="254" t="s">
        <v>369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14">
        <f t="shared" si="0"/>
        <v>0</v>
      </c>
    </row>
    <row r="13" spans="1:34" ht="35.1" customHeight="1">
      <c r="A13" s="185">
        <v>7</v>
      </c>
      <c r="B13" s="255" t="s">
        <v>371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14">
        <f t="shared" si="0"/>
        <v>0</v>
      </c>
    </row>
    <row r="14" spans="1:34" ht="35.1" customHeight="1">
      <c r="A14" s="185">
        <v>8</v>
      </c>
      <c r="B14" s="256" t="s">
        <v>372</v>
      </c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14">
        <f t="shared" si="0"/>
        <v>0</v>
      </c>
    </row>
    <row r="15" spans="1:34" ht="35.1" customHeight="1" thickBot="1">
      <c r="A15" s="175">
        <v>9</v>
      </c>
      <c r="B15" s="257" t="s">
        <v>373</v>
      </c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15">
        <f t="shared" si="0"/>
        <v>0</v>
      </c>
    </row>
    <row r="16" spans="1:34" ht="35.1" customHeight="1" thickBot="1">
      <c r="A16" s="526" t="s">
        <v>19</v>
      </c>
      <c r="B16" s="592"/>
      <c r="C16" s="187">
        <f t="shared" ref="C16:M16" si="1">SUM(C7:C15)</f>
        <v>0</v>
      </c>
      <c r="D16" s="187">
        <f t="shared" si="1"/>
        <v>0</v>
      </c>
      <c r="E16" s="187">
        <f>SUM(E7:E15)</f>
        <v>0</v>
      </c>
      <c r="F16" s="187">
        <f t="shared" si="1"/>
        <v>0</v>
      </c>
      <c r="G16" s="187">
        <f t="shared" si="1"/>
        <v>0</v>
      </c>
      <c r="H16" s="187">
        <f t="shared" si="1"/>
        <v>0</v>
      </c>
      <c r="I16" s="187">
        <f t="shared" si="1"/>
        <v>0</v>
      </c>
      <c r="J16" s="187">
        <f t="shared" si="1"/>
        <v>0</v>
      </c>
      <c r="K16" s="187">
        <f>SUM(K7:K15)</f>
        <v>0</v>
      </c>
      <c r="L16" s="187">
        <f>SUM(L7:L15)</f>
        <v>0</v>
      </c>
      <c r="M16" s="187">
        <f t="shared" si="1"/>
        <v>0</v>
      </c>
      <c r="N16" s="187">
        <f t="shared" ref="N16:AB16" si="2">SUM(N7:N15)</f>
        <v>0</v>
      </c>
      <c r="O16" s="187">
        <f t="shared" si="2"/>
        <v>0</v>
      </c>
      <c r="P16" s="187">
        <f t="shared" si="2"/>
        <v>0</v>
      </c>
      <c r="Q16" s="187">
        <f t="shared" si="2"/>
        <v>0</v>
      </c>
      <c r="R16" s="187">
        <f t="shared" si="2"/>
        <v>0</v>
      </c>
      <c r="S16" s="187">
        <f t="shared" si="2"/>
        <v>0</v>
      </c>
      <c r="T16" s="187">
        <f t="shared" si="2"/>
        <v>0</v>
      </c>
      <c r="U16" s="187">
        <f t="shared" si="2"/>
        <v>0</v>
      </c>
      <c r="V16" s="187">
        <f t="shared" si="2"/>
        <v>0</v>
      </c>
      <c r="W16" s="187">
        <f t="shared" si="2"/>
        <v>0</v>
      </c>
      <c r="X16" s="187">
        <f t="shared" si="2"/>
        <v>0</v>
      </c>
      <c r="Y16" s="187">
        <f>SUM(Y7:Y15)</f>
        <v>0</v>
      </c>
      <c r="Z16" s="187">
        <f>SUM(Z7:Z15)</f>
        <v>0</v>
      </c>
      <c r="AA16" s="187">
        <f t="shared" si="2"/>
        <v>0</v>
      </c>
      <c r="AB16" s="187">
        <f t="shared" si="2"/>
        <v>0</v>
      </c>
      <c r="AC16" s="187">
        <f t="shared" ref="AC16:AH16" si="3">SUM(AC7:AC15)</f>
        <v>0</v>
      </c>
      <c r="AD16" s="187">
        <f t="shared" si="3"/>
        <v>0</v>
      </c>
      <c r="AE16" s="187">
        <f t="shared" si="3"/>
        <v>0</v>
      </c>
      <c r="AF16" s="187">
        <f t="shared" si="3"/>
        <v>0</v>
      </c>
      <c r="AG16" s="212">
        <f t="shared" si="3"/>
        <v>0</v>
      </c>
      <c r="AH16" s="216">
        <f t="shared" si="3"/>
        <v>0</v>
      </c>
    </row>
    <row r="17" spans="1:34" ht="20.100000000000001" customHeight="1">
      <c r="A17" t="s">
        <v>302</v>
      </c>
      <c r="V17" s="530" t="s">
        <v>342</v>
      </c>
      <c r="W17" s="531"/>
      <c r="X17" s="531"/>
      <c r="Y17" s="531"/>
      <c r="Z17" s="531"/>
      <c r="AA17" s="531"/>
      <c r="AB17" s="531"/>
      <c r="AC17" s="531"/>
      <c r="AD17" s="531"/>
    </row>
    <row r="18" spans="1:34" ht="20.100000000000001" customHeight="1">
      <c r="V18" s="532" t="s">
        <v>319</v>
      </c>
      <c r="W18" s="533"/>
      <c r="X18" s="533"/>
      <c r="Y18" s="533"/>
      <c r="Z18" s="533"/>
      <c r="AA18" s="533"/>
      <c r="AB18" s="533"/>
      <c r="AC18" s="533"/>
      <c r="AD18" s="533"/>
    </row>
    <row r="19" spans="1:34" ht="20.100000000000001" customHeight="1"/>
    <row r="20" spans="1:34" ht="20.100000000000001" customHeight="1"/>
    <row r="21" spans="1:34" ht="20.100000000000001" customHeight="1"/>
    <row r="22" spans="1:34" ht="20.100000000000001" customHeight="1">
      <c r="V22" s="534" t="s">
        <v>340</v>
      </c>
      <c r="W22" s="534"/>
      <c r="X22" s="534"/>
      <c r="Y22" s="534"/>
      <c r="Z22" s="534"/>
      <c r="AA22" s="534"/>
      <c r="AB22" s="534"/>
      <c r="AC22" s="534"/>
      <c r="AD22" s="534"/>
    </row>
    <row r="23" spans="1:34" ht="20.100000000000001" customHeight="1">
      <c r="V23" s="535" t="s">
        <v>321</v>
      </c>
      <c r="W23" s="535"/>
      <c r="X23" s="535"/>
      <c r="Y23" s="535"/>
      <c r="Z23" s="535"/>
      <c r="AA23" s="535"/>
      <c r="AB23" s="535"/>
      <c r="AC23" s="535"/>
      <c r="AD23" s="535"/>
    </row>
    <row r="24" spans="1:34" ht="20.100000000000001" customHeight="1">
      <c r="V24" s="14"/>
      <c r="W24" s="14"/>
      <c r="X24" s="14"/>
      <c r="Y24" s="14"/>
      <c r="Z24" s="14"/>
      <c r="AA24" s="14"/>
      <c r="AB24" s="14"/>
      <c r="AC24" s="14"/>
      <c r="AD24" s="14"/>
    </row>
    <row r="25" spans="1:34" ht="20.100000000000001" customHeight="1">
      <c r="V25" s="14"/>
      <c r="W25" s="14"/>
      <c r="X25" s="14"/>
      <c r="Y25" s="14"/>
      <c r="Z25" s="14"/>
      <c r="AA25" s="14"/>
      <c r="AB25" s="14"/>
      <c r="AC25" s="14"/>
      <c r="AD25" s="14"/>
    </row>
    <row r="26" spans="1:34" ht="20.100000000000001" customHeight="1">
      <c r="A26" s="607" t="s">
        <v>338</v>
      </c>
      <c r="B26" s="607"/>
      <c r="C26" s="607"/>
      <c r="D26" s="607"/>
      <c r="E26" s="607"/>
      <c r="F26" s="607"/>
      <c r="G26" s="607"/>
      <c r="H26" s="607"/>
      <c r="I26" s="607"/>
      <c r="J26" s="607"/>
      <c r="K26" s="607"/>
      <c r="L26" s="607"/>
      <c r="M26" s="607"/>
      <c r="N26" s="607"/>
      <c r="O26" s="607"/>
      <c r="P26" s="607"/>
      <c r="Q26" s="607"/>
      <c r="R26" s="607"/>
      <c r="S26" s="607"/>
      <c r="T26" s="607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  <c r="AE26" s="607"/>
      <c r="AF26" s="607"/>
      <c r="AG26" s="607"/>
      <c r="AH26" s="607"/>
    </row>
    <row r="27" spans="1:34" ht="20.100000000000001" customHeight="1">
      <c r="A27" s="602" t="s">
        <v>339</v>
      </c>
      <c r="B27" s="602"/>
      <c r="C27" s="602"/>
      <c r="D27" s="602"/>
      <c r="E27" s="602"/>
      <c r="F27" s="602"/>
      <c r="G27" s="602"/>
      <c r="H27" s="602"/>
      <c r="I27" s="602"/>
      <c r="J27" s="602"/>
      <c r="K27" s="602"/>
      <c r="L27" s="602"/>
      <c r="M27" s="602"/>
      <c r="N27" s="602"/>
      <c r="O27" s="602"/>
      <c r="P27" s="602"/>
      <c r="Q27" s="602"/>
      <c r="R27" s="602"/>
      <c r="S27" s="602"/>
      <c r="T27" s="602"/>
      <c r="U27" s="602"/>
      <c r="V27" s="602"/>
      <c r="W27" s="602"/>
      <c r="X27" s="602"/>
      <c r="Y27" s="602"/>
      <c r="Z27" s="602"/>
      <c r="AA27" s="602"/>
      <c r="AB27" s="602"/>
      <c r="AC27" s="602"/>
      <c r="AD27" s="602"/>
      <c r="AE27" s="602"/>
      <c r="AF27" s="602"/>
      <c r="AG27" s="602"/>
      <c r="AH27" s="602"/>
    </row>
    <row r="28" spans="1:34" ht="20.100000000000001" customHeight="1">
      <c r="A28" s="224"/>
      <c r="B28" s="173" t="s">
        <v>323</v>
      </c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8" t="s">
        <v>303</v>
      </c>
      <c r="AG28" s="224"/>
      <c r="AH28" s="224"/>
    </row>
    <row r="29" spans="1:34" ht="20.100000000000001" customHeight="1">
      <c r="A29" s="227">
        <v>2</v>
      </c>
      <c r="B29" s="183" t="s">
        <v>354</v>
      </c>
      <c r="C29" s="225"/>
      <c r="D29" s="225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ht="20.100000000000001" customHeight="1" thickBot="1">
      <c r="A30" s="587" t="s">
        <v>14</v>
      </c>
      <c r="B30" s="587" t="s">
        <v>320</v>
      </c>
      <c r="C30" s="614" t="s">
        <v>184</v>
      </c>
      <c r="D30" s="590"/>
      <c r="E30" s="590"/>
      <c r="F30" s="590"/>
      <c r="G30" s="590"/>
      <c r="H30" s="590"/>
      <c r="I30" s="590"/>
      <c r="J30" s="590"/>
      <c r="K30" s="590"/>
      <c r="L30" s="590"/>
      <c r="M30" s="590"/>
      <c r="N30" s="590"/>
      <c r="O30" s="590"/>
      <c r="P30" s="590"/>
      <c r="Q30" s="590"/>
      <c r="R30" s="590"/>
      <c r="S30" s="590"/>
      <c r="T30" s="590"/>
      <c r="U30" s="590"/>
      <c r="V30" s="590"/>
      <c r="W30" s="590"/>
      <c r="X30" s="590"/>
      <c r="Y30" s="590"/>
      <c r="Z30" s="590"/>
      <c r="AA30" s="590"/>
      <c r="AB30" s="590"/>
      <c r="AC30" s="590"/>
      <c r="AD30" s="590"/>
      <c r="AE30" s="590"/>
      <c r="AF30" s="590"/>
      <c r="AG30" s="590"/>
      <c r="AH30" s="591"/>
    </row>
    <row r="31" spans="1:34" ht="20.100000000000001" customHeight="1">
      <c r="A31" s="588"/>
      <c r="B31" s="588"/>
      <c r="C31" s="192">
        <v>1</v>
      </c>
      <c r="D31" s="192">
        <v>2</v>
      </c>
      <c r="E31" s="192">
        <v>3</v>
      </c>
      <c r="F31" s="192">
        <v>4</v>
      </c>
      <c r="G31" s="192">
        <v>5</v>
      </c>
      <c r="H31" s="192">
        <v>6</v>
      </c>
      <c r="I31" s="192">
        <v>7</v>
      </c>
      <c r="J31" s="192">
        <v>8</v>
      </c>
      <c r="K31" s="192">
        <v>9</v>
      </c>
      <c r="L31" s="192">
        <v>10</v>
      </c>
      <c r="M31" s="192">
        <v>11</v>
      </c>
      <c r="N31" s="192">
        <v>12</v>
      </c>
      <c r="O31" s="192">
        <v>13</v>
      </c>
      <c r="P31" s="192">
        <v>14</v>
      </c>
      <c r="Q31" s="192">
        <v>15</v>
      </c>
      <c r="R31" s="192">
        <v>16</v>
      </c>
      <c r="S31" s="192">
        <v>17</v>
      </c>
      <c r="T31" s="192">
        <v>18</v>
      </c>
      <c r="U31" s="192">
        <v>19</v>
      </c>
      <c r="V31" s="192">
        <v>20</v>
      </c>
      <c r="W31" s="192">
        <v>21</v>
      </c>
      <c r="X31" s="192">
        <v>22</v>
      </c>
      <c r="Y31" s="192">
        <v>23</v>
      </c>
      <c r="Z31" s="192">
        <v>24</v>
      </c>
      <c r="AA31" s="192">
        <v>25</v>
      </c>
      <c r="AB31" s="192">
        <v>26</v>
      </c>
      <c r="AC31" s="192">
        <v>27</v>
      </c>
      <c r="AD31" s="192">
        <v>28</v>
      </c>
      <c r="AE31" s="192">
        <v>29</v>
      </c>
      <c r="AF31" s="192">
        <v>30</v>
      </c>
      <c r="AG31" s="199">
        <v>31</v>
      </c>
      <c r="AH31" s="213" t="s">
        <v>299</v>
      </c>
    </row>
    <row r="32" spans="1:34" ht="35.1" customHeight="1">
      <c r="A32" s="185">
        <v>1</v>
      </c>
      <c r="B32" s="249" t="s">
        <v>365</v>
      </c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14">
        <f t="shared" ref="AH32:AH40" si="4">SUM(C32:AG32)</f>
        <v>0</v>
      </c>
    </row>
    <row r="33" spans="1:34" ht="35.1" customHeight="1">
      <c r="A33" s="185">
        <v>2</v>
      </c>
      <c r="B33" s="250" t="s">
        <v>366</v>
      </c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14">
        <f t="shared" si="4"/>
        <v>0</v>
      </c>
    </row>
    <row r="34" spans="1:34" ht="35.1" customHeight="1">
      <c r="A34" s="185">
        <v>3</v>
      </c>
      <c r="B34" s="251" t="s">
        <v>367</v>
      </c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14">
        <f t="shared" si="4"/>
        <v>0</v>
      </c>
    </row>
    <row r="35" spans="1:34" ht="35.1" customHeight="1">
      <c r="A35" s="185">
        <v>4</v>
      </c>
      <c r="B35" s="252" t="s">
        <v>368</v>
      </c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14">
        <f t="shared" si="4"/>
        <v>0</v>
      </c>
    </row>
    <row r="36" spans="1:34" ht="35.1" customHeight="1">
      <c r="A36" s="185">
        <v>5</v>
      </c>
      <c r="B36" s="253" t="s">
        <v>370</v>
      </c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14">
        <f t="shared" si="4"/>
        <v>0</v>
      </c>
    </row>
    <row r="37" spans="1:34" ht="35.1" customHeight="1">
      <c r="A37" s="185">
        <v>6</v>
      </c>
      <c r="B37" s="254" t="s">
        <v>369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14">
        <f t="shared" si="4"/>
        <v>0</v>
      </c>
    </row>
    <row r="38" spans="1:34" ht="35.1" customHeight="1">
      <c r="A38" s="185">
        <v>7</v>
      </c>
      <c r="B38" s="255" t="s">
        <v>371</v>
      </c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14">
        <f t="shared" si="4"/>
        <v>0</v>
      </c>
    </row>
    <row r="39" spans="1:34" ht="35.1" customHeight="1">
      <c r="A39" s="185">
        <v>8</v>
      </c>
      <c r="B39" s="256" t="s">
        <v>372</v>
      </c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14">
        <f t="shared" si="4"/>
        <v>0</v>
      </c>
    </row>
    <row r="40" spans="1:34" ht="35.1" customHeight="1" thickBot="1">
      <c r="A40" s="175">
        <v>9</v>
      </c>
      <c r="B40" s="257" t="s">
        <v>373</v>
      </c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15">
        <f t="shared" si="4"/>
        <v>0</v>
      </c>
    </row>
    <row r="41" spans="1:34" ht="35.1" customHeight="1" thickBot="1">
      <c r="A41" s="526" t="s">
        <v>19</v>
      </c>
      <c r="B41" s="592"/>
      <c r="C41" s="187">
        <f t="shared" ref="C41:AG41" si="5">SUM(C32:C40)</f>
        <v>0</v>
      </c>
      <c r="D41" s="187">
        <f t="shared" si="5"/>
        <v>0</v>
      </c>
      <c r="E41" s="187">
        <f t="shared" si="5"/>
        <v>0</v>
      </c>
      <c r="F41" s="187">
        <f t="shared" si="5"/>
        <v>0</v>
      </c>
      <c r="G41" s="187">
        <f t="shared" si="5"/>
        <v>0</v>
      </c>
      <c r="H41" s="187">
        <f t="shared" si="5"/>
        <v>0</v>
      </c>
      <c r="I41" s="187">
        <f t="shared" si="5"/>
        <v>0</v>
      </c>
      <c r="J41" s="187">
        <f t="shared" si="5"/>
        <v>0</v>
      </c>
      <c r="K41" s="187">
        <f t="shared" si="5"/>
        <v>0</v>
      </c>
      <c r="L41" s="187">
        <f t="shared" si="5"/>
        <v>0</v>
      </c>
      <c r="M41" s="187">
        <f t="shared" si="5"/>
        <v>0</v>
      </c>
      <c r="N41" s="187">
        <f t="shared" si="5"/>
        <v>0</v>
      </c>
      <c r="O41" s="187">
        <f t="shared" si="5"/>
        <v>0</v>
      </c>
      <c r="P41" s="187">
        <f t="shared" si="5"/>
        <v>0</v>
      </c>
      <c r="Q41" s="187">
        <f t="shared" si="5"/>
        <v>0</v>
      </c>
      <c r="R41" s="187">
        <f t="shared" si="5"/>
        <v>0</v>
      </c>
      <c r="S41" s="187">
        <f t="shared" si="5"/>
        <v>0</v>
      </c>
      <c r="T41" s="187">
        <f t="shared" si="5"/>
        <v>0</v>
      </c>
      <c r="U41" s="187">
        <f t="shared" si="5"/>
        <v>0</v>
      </c>
      <c r="V41" s="187">
        <f t="shared" si="5"/>
        <v>0</v>
      </c>
      <c r="W41" s="187">
        <f t="shared" si="5"/>
        <v>0</v>
      </c>
      <c r="X41" s="187">
        <f t="shared" si="5"/>
        <v>0</v>
      </c>
      <c r="Y41" s="187">
        <f t="shared" si="5"/>
        <v>0</v>
      </c>
      <c r="Z41" s="187">
        <f t="shared" si="5"/>
        <v>0</v>
      </c>
      <c r="AA41" s="187">
        <f t="shared" si="5"/>
        <v>0</v>
      </c>
      <c r="AB41" s="187">
        <f t="shared" si="5"/>
        <v>0</v>
      </c>
      <c r="AC41" s="187">
        <f t="shared" si="5"/>
        <v>0</v>
      </c>
      <c r="AD41" s="187">
        <f t="shared" si="5"/>
        <v>0</v>
      </c>
      <c r="AE41" s="187">
        <f t="shared" si="5"/>
        <v>0</v>
      </c>
      <c r="AF41" s="187">
        <f t="shared" si="5"/>
        <v>0</v>
      </c>
      <c r="AG41" s="212">
        <f t="shared" si="5"/>
        <v>0</v>
      </c>
      <c r="AH41" s="216">
        <f>SUM(AH32:AH40)</f>
        <v>0</v>
      </c>
    </row>
    <row r="42" spans="1:34" ht="20.100000000000001" customHeight="1">
      <c r="A42" t="s">
        <v>302</v>
      </c>
      <c r="V42" s="530" t="s">
        <v>343</v>
      </c>
      <c r="W42" s="531"/>
      <c r="X42" s="531"/>
      <c r="Y42" s="531"/>
      <c r="Z42" s="531"/>
      <c r="AA42" s="531"/>
      <c r="AB42" s="531"/>
      <c r="AC42" s="531"/>
      <c r="AD42" s="531"/>
    </row>
    <row r="43" spans="1:34" ht="20.100000000000001" customHeight="1">
      <c r="V43" s="532" t="s">
        <v>319</v>
      </c>
      <c r="W43" s="533"/>
      <c r="X43" s="533"/>
      <c r="Y43" s="533"/>
      <c r="Z43" s="533"/>
      <c r="AA43" s="533"/>
      <c r="AB43" s="533"/>
      <c r="AC43" s="533"/>
      <c r="AD43" s="533"/>
    </row>
    <row r="44" spans="1:34" ht="20.100000000000001" customHeight="1"/>
    <row r="45" spans="1:34" ht="20.100000000000001" customHeight="1"/>
    <row r="46" spans="1:34" ht="20.100000000000001" customHeight="1"/>
    <row r="47" spans="1:34" ht="20.100000000000001" customHeight="1">
      <c r="V47" s="534" t="s">
        <v>341</v>
      </c>
      <c r="W47" s="534"/>
      <c r="X47" s="534"/>
      <c r="Y47" s="534"/>
      <c r="Z47" s="534"/>
      <c r="AA47" s="534"/>
      <c r="AB47" s="534"/>
      <c r="AC47" s="534"/>
      <c r="AD47" s="534"/>
    </row>
    <row r="48" spans="1:34" ht="20.100000000000001" customHeight="1">
      <c r="V48" s="535" t="s">
        <v>321</v>
      </c>
      <c r="W48" s="535"/>
      <c r="X48" s="535"/>
      <c r="Y48" s="535"/>
      <c r="Z48" s="535"/>
      <c r="AA48" s="535"/>
      <c r="AB48" s="535"/>
      <c r="AC48" s="535"/>
      <c r="AD48" s="535"/>
    </row>
    <row r="49" spans="1:34" ht="20.100000000000001" customHeight="1">
      <c r="V49" s="14"/>
      <c r="W49" s="14"/>
      <c r="X49" s="14"/>
      <c r="Y49" s="14"/>
      <c r="Z49" s="14"/>
      <c r="AA49" s="14"/>
      <c r="AB49" s="14"/>
      <c r="AC49" s="14"/>
      <c r="AD49" s="14"/>
    </row>
    <row r="50" spans="1:34" ht="20.100000000000001" customHeight="1">
      <c r="V50" s="14"/>
      <c r="W50" s="14"/>
      <c r="X50" s="14"/>
      <c r="Y50" s="14"/>
      <c r="Z50" s="14"/>
      <c r="AA50" s="14"/>
      <c r="AB50" s="14"/>
      <c r="AC50" s="14"/>
      <c r="AD50" s="14"/>
    </row>
    <row r="51" spans="1:34" ht="20.100000000000001" customHeight="1">
      <c r="A51" s="607" t="s">
        <v>338</v>
      </c>
      <c r="B51" s="607"/>
      <c r="C51" s="607"/>
      <c r="D51" s="607"/>
      <c r="E51" s="607"/>
      <c r="F51" s="607"/>
      <c r="G51" s="607"/>
      <c r="H51" s="607"/>
      <c r="I51" s="607"/>
      <c r="J51" s="607"/>
      <c r="K51" s="607"/>
      <c r="L51" s="607"/>
      <c r="M51" s="607"/>
      <c r="N51" s="607"/>
      <c r="O51" s="607"/>
      <c r="P51" s="607"/>
      <c r="Q51" s="607"/>
      <c r="R51" s="607"/>
      <c r="S51" s="607"/>
      <c r="T51" s="607"/>
      <c r="U51" s="607"/>
      <c r="V51" s="607"/>
      <c r="W51" s="607"/>
      <c r="X51" s="607"/>
      <c r="Y51" s="607"/>
      <c r="Z51" s="607"/>
      <c r="AA51" s="607"/>
      <c r="AB51" s="607"/>
      <c r="AC51" s="607"/>
      <c r="AD51" s="607"/>
      <c r="AE51" s="607"/>
      <c r="AF51" s="607"/>
      <c r="AG51" s="607"/>
      <c r="AH51" s="607"/>
    </row>
    <row r="52" spans="1:34" ht="20.100000000000001" customHeight="1">
      <c r="A52" s="602" t="s">
        <v>339</v>
      </c>
      <c r="B52" s="602"/>
      <c r="C52" s="602"/>
      <c r="D52" s="602"/>
      <c r="E52" s="602"/>
      <c r="F52" s="602"/>
      <c r="G52" s="602"/>
      <c r="H52" s="602"/>
      <c r="I52" s="602"/>
      <c r="J52" s="602"/>
      <c r="K52" s="602"/>
      <c r="L52" s="602"/>
      <c r="M52" s="602"/>
      <c r="N52" s="602"/>
      <c r="O52" s="602"/>
      <c r="P52" s="602"/>
      <c r="Q52" s="602"/>
      <c r="R52" s="602"/>
      <c r="S52" s="602"/>
      <c r="T52" s="602"/>
      <c r="U52" s="602"/>
      <c r="V52" s="602"/>
      <c r="W52" s="602"/>
      <c r="X52" s="602"/>
      <c r="Y52" s="602"/>
      <c r="Z52" s="602"/>
      <c r="AA52" s="602"/>
      <c r="AB52" s="602"/>
      <c r="AC52" s="602"/>
      <c r="AD52" s="602"/>
      <c r="AE52" s="602"/>
      <c r="AF52" s="602"/>
      <c r="AG52" s="602"/>
      <c r="AH52" s="602"/>
    </row>
    <row r="53" spans="1:34" ht="20.100000000000001" customHeight="1">
      <c r="A53" s="224"/>
      <c r="B53" s="173" t="s">
        <v>323</v>
      </c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8" t="s">
        <v>303</v>
      </c>
      <c r="AG53" s="224"/>
      <c r="AH53" s="224"/>
    </row>
    <row r="54" spans="1:34" ht="20.100000000000001" customHeight="1">
      <c r="A54" s="227">
        <v>3</v>
      </c>
      <c r="B54" s="618" t="s">
        <v>355</v>
      </c>
      <c r="C54" s="618"/>
      <c r="D54" s="618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</row>
    <row r="55" spans="1:34" ht="20.100000000000001" customHeight="1" thickBot="1">
      <c r="A55" s="587" t="s">
        <v>14</v>
      </c>
      <c r="B55" s="587" t="s">
        <v>320</v>
      </c>
      <c r="C55" s="614" t="s">
        <v>184</v>
      </c>
      <c r="D55" s="590"/>
      <c r="E55" s="590"/>
      <c r="F55" s="590"/>
      <c r="G55" s="590"/>
      <c r="H55" s="590"/>
      <c r="I55" s="590"/>
      <c r="J55" s="590"/>
      <c r="K55" s="590"/>
      <c r="L55" s="590"/>
      <c r="M55" s="590"/>
      <c r="N55" s="590"/>
      <c r="O55" s="590"/>
      <c r="P55" s="590"/>
      <c r="Q55" s="590"/>
      <c r="R55" s="590"/>
      <c r="S55" s="590"/>
      <c r="T55" s="590"/>
      <c r="U55" s="590"/>
      <c r="V55" s="590"/>
      <c r="W55" s="590"/>
      <c r="X55" s="590"/>
      <c r="Y55" s="590"/>
      <c r="Z55" s="590"/>
      <c r="AA55" s="590"/>
      <c r="AB55" s="590"/>
      <c r="AC55" s="590"/>
      <c r="AD55" s="590"/>
      <c r="AE55" s="590"/>
      <c r="AF55" s="590"/>
      <c r="AG55" s="590"/>
      <c r="AH55" s="591"/>
    </row>
    <row r="56" spans="1:34" ht="20.100000000000001" customHeight="1">
      <c r="A56" s="588"/>
      <c r="B56" s="588"/>
      <c r="C56" s="192">
        <v>1</v>
      </c>
      <c r="D56" s="192">
        <v>2</v>
      </c>
      <c r="E56" s="192">
        <v>3</v>
      </c>
      <c r="F56" s="192">
        <v>4</v>
      </c>
      <c r="G56" s="192">
        <v>5</v>
      </c>
      <c r="H56" s="192">
        <v>6</v>
      </c>
      <c r="I56" s="192">
        <v>7</v>
      </c>
      <c r="J56" s="192">
        <v>8</v>
      </c>
      <c r="K56" s="192">
        <v>9</v>
      </c>
      <c r="L56" s="192">
        <v>10</v>
      </c>
      <c r="M56" s="192">
        <v>11</v>
      </c>
      <c r="N56" s="192">
        <v>12</v>
      </c>
      <c r="O56" s="192">
        <v>13</v>
      </c>
      <c r="P56" s="192">
        <v>14</v>
      </c>
      <c r="Q56" s="192">
        <v>15</v>
      </c>
      <c r="R56" s="192">
        <v>16</v>
      </c>
      <c r="S56" s="192">
        <v>17</v>
      </c>
      <c r="T56" s="192">
        <v>18</v>
      </c>
      <c r="U56" s="192">
        <v>19</v>
      </c>
      <c r="V56" s="192">
        <v>20</v>
      </c>
      <c r="W56" s="192">
        <v>21</v>
      </c>
      <c r="X56" s="192">
        <v>22</v>
      </c>
      <c r="Y56" s="192">
        <v>23</v>
      </c>
      <c r="Z56" s="192">
        <v>24</v>
      </c>
      <c r="AA56" s="192">
        <v>25</v>
      </c>
      <c r="AB56" s="192">
        <v>26</v>
      </c>
      <c r="AC56" s="192">
        <v>27</v>
      </c>
      <c r="AD56" s="192">
        <v>28</v>
      </c>
      <c r="AE56" s="192">
        <v>29</v>
      </c>
      <c r="AF56" s="192">
        <v>30</v>
      </c>
      <c r="AG56" s="199">
        <v>31</v>
      </c>
      <c r="AH56" s="213" t="s">
        <v>299</v>
      </c>
    </row>
    <row r="57" spans="1:34" ht="35.1" customHeight="1">
      <c r="A57" s="185">
        <v>1</v>
      </c>
      <c r="B57" s="249" t="s">
        <v>365</v>
      </c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14">
        <f t="shared" ref="AH57:AH65" si="6">SUM(C57:AG57)</f>
        <v>0</v>
      </c>
    </row>
    <row r="58" spans="1:34" ht="35.1" customHeight="1">
      <c r="A58" s="185">
        <v>2</v>
      </c>
      <c r="B58" s="250" t="s">
        <v>366</v>
      </c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14">
        <f t="shared" si="6"/>
        <v>0</v>
      </c>
    </row>
    <row r="59" spans="1:34" ht="35.1" customHeight="1">
      <c r="A59" s="185">
        <v>3</v>
      </c>
      <c r="B59" s="251" t="s">
        <v>367</v>
      </c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14">
        <f t="shared" si="6"/>
        <v>0</v>
      </c>
    </row>
    <row r="60" spans="1:34" ht="35.1" customHeight="1">
      <c r="A60" s="185">
        <v>4</v>
      </c>
      <c r="B60" s="252" t="s">
        <v>368</v>
      </c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14">
        <f t="shared" si="6"/>
        <v>0</v>
      </c>
    </row>
    <row r="61" spans="1:34" ht="35.1" customHeight="1">
      <c r="A61" s="185">
        <v>5</v>
      </c>
      <c r="B61" s="253" t="s">
        <v>370</v>
      </c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14">
        <f t="shared" si="6"/>
        <v>0</v>
      </c>
    </row>
    <row r="62" spans="1:34" ht="35.1" customHeight="1">
      <c r="A62" s="185">
        <v>6</v>
      </c>
      <c r="B62" s="254" t="s">
        <v>369</v>
      </c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14">
        <f t="shared" si="6"/>
        <v>0</v>
      </c>
    </row>
    <row r="63" spans="1:34" ht="35.1" customHeight="1">
      <c r="A63" s="185">
        <v>7</v>
      </c>
      <c r="B63" s="255" t="s">
        <v>371</v>
      </c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  <c r="AE63" s="241"/>
      <c r="AF63" s="241"/>
      <c r="AG63" s="241"/>
      <c r="AH63" s="214">
        <f t="shared" si="6"/>
        <v>0</v>
      </c>
    </row>
    <row r="64" spans="1:34" ht="35.1" customHeight="1">
      <c r="A64" s="185">
        <v>8</v>
      </c>
      <c r="B64" s="256" t="s">
        <v>372</v>
      </c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14">
        <f t="shared" si="6"/>
        <v>0</v>
      </c>
    </row>
    <row r="65" spans="1:34" ht="35.1" customHeight="1" thickBot="1">
      <c r="A65" s="175">
        <v>9</v>
      </c>
      <c r="B65" s="257" t="s">
        <v>373</v>
      </c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15">
        <f t="shared" si="6"/>
        <v>0</v>
      </c>
    </row>
    <row r="66" spans="1:34" ht="35.1" customHeight="1" thickBot="1">
      <c r="A66" s="526" t="s">
        <v>19</v>
      </c>
      <c r="B66" s="592"/>
      <c r="C66" s="187">
        <f t="shared" ref="C66:K66" si="7">SUM(C57:C65)</f>
        <v>0</v>
      </c>
      <c r="D66" s="187">
        <f t="shared" si="7"/>
        <v>0</v>
      </c>
      <c r="E66" s="187">
        <f t="shared" si="7"/>
        <v>0</v>
      </c>
      <c r="F66" s="187">
        <f t="shared" si="7"/>
        <v>0</v>
      </c>
      <c r="G66" s="187">
        <f t="shared" si="7"/>
        <v>0</v>
      </c>
      <c r="H66" s="187">
        <f t="shared" si="7"/>
        <v>0</v>
      </c>
      <c r="I66" s="187">
        <f t="shared" si="7"/>
        <v>0</v>
      </c>
      <c r="J66" s="187">
        <f t="shared" si="7"/>
        <v>0</v>
      </c>
      <c r="K66" s="187">
        <f t="shared" si="7"/>
        <v>0</v>
      </c>
      <c r="L66" s="187">
        <f t="shared" ref="L66:R66" si="8">SUM(L57:L65)</f>
        <v>0</v>
      </c>
      <c r="M66" s="187">
        <f t="shared" si="8"/>
        <v>0</v>
      </c>
      <c r="N66" s="187">
        <f t="shared" si="8"/>
        <v>0</v>
      </c>
      <c r="O66" s="187">
        <f t="shared" si="8"/>
        <v>0</v>
      </c>
      <c r="P66" s="187">
        <f t="shared" si="8"/>
        <v>0</v>
      </c>
      <c r="Q66" s="187">
        <f t="shared" si="8"/>
        <v>0</v>
      </c>
      <c r="R66" s="187">
        <f t="shared" si="8"/>
        <v>0</v>
      </c>
      <c r="S66" s="187">
        <f>SUM(S57:S65)</f>
        <v>0</v>
      </c>
      <c r="T66" s="187">
        <f>SUM(T57:T65)</f>
        <v>0</v>
      </c>
      <c r="U66" s="187">
        <f>SUM(U57:U65)</f>
        <v>0</v>
      </c>
      <c r="V66" s="187">
        <f>SUM(V57:V65)</f>
        <v>0</v>
      </c>
      <c r="W66" s="187">
        <f>SUM(W57:W65)</f>
        <v>0</v>
      </c>
      <c r="X66" s="187">
        <f t="shared" ref="X66:AG66" si="9">SUM(X57:X65)</f>
        <v>0</v>
      </c>
      <c r="Y66" s="187">
        <f t="shared" si="9"/>
        <v>0</v>
      </c>
      <c r="Z66" s="187">
        <f t="shared" si="9"/>
        <v>0</v>
      </c>
      <c r="AA66" s="187">
        <f t="shared" si="9"/>
        <v>0</v>
      </c>
      <c r="AB66" s="187">
        <f t="shared" si="9"/>
        <v>0</v>
      </c>
      <c r="AC66" s="187">
        <f t="shared" si="9"/>
        <v>0</v>
      </c>
      <c r="AD66" s="187">
        <f t="shared" si="9"/>
        <v>0</v>
      </c>
      <c r="AE66" s="187">
        <f t="shared" si="9"/>
        <v>0</v>
      </c>
      <c r="AF66" s="187">
        <f t="shared" si="9"/>
        <v>0</v>
      </c>
      <c r="AG66" s="212">
        <f t="shared" si="9"/>
        <v>0</v>
      </c>
      <c r="AH66" s="216">
        <f>SUM(AH51:AH65)</f>
        <v>0</v>
      </c>
    </row>
    <row r="67" spans="1:34" ht="20.100000000000001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530" t="s">
        <v>344</v>
      </c>
      <c r="W67" s="531"/>
      <c r="X67" s="531"/>
      <c r="Y67" s="531"/>
      <c r="Z67" s="531"/>
      <c r="AA67" s="531"/>
      <c r="AB67" s="531"/>
      <c r="AC67" s="531"/>
      <c r="AD67" s="531"/>
      <c r="AE67" s="17"/>
      <c r="AF67" s="17"/>
      <c r="AG67" s="17"/>
      <c r="AH67" s="17"/>
    </row>
    <row r="68" spans="1:34" ht="20.100000000000001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68"/>
      <c r="P68" s="17"/>
      <c r="Q68" s="17"/>
      <c r="R68" s="17"/>
      <c r="S68" s="17"/>
      <c r="T68" s="17"/>
      <c r="U68" s="17"/>
      <c r="V68" s="532" t="s">
        <v>319</v>
      </c>
      <c r="W68" s="533"/>
      <c r="X68" s="533"/>
      <c r="Y68" s="533"/>
      <c r="Z68" s="533"/>
      <c r="AA68" s="533"/>
      <c r="AB68" s="533"/>
      <c r="AC68" s="533"/>
      <c r="AD68" s="533"/>
      <c r="AE68" s="17"/>
      <c r="AF68" s="17"/>
      <c r="AG68" s="17"/>
      <c r="AH68" s="17"/>
    </row>
    <row r="69" spans="1:34" ht="20.100000000000001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AE69" s="17"/>
      <c r="AF69" s="17"/>
      <c r="AG69" s="17"/>
      <c r="AH69" s="17"/>
    </row>
    <row r="70" spans="1:34" ht="20.100000000000001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AE70" s="17"/>
      <c r="AF70" s="17"/>
      <c r="AG70" s="17"/>
      <c r="AH70" s="17"/>
    </row>
    <row r="71" spans="1:34" ht="20.100000000000001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AE71" s="17"/>
      <c r="AF71" s="17"/>
      <c r="AG71" s="17"/>
      <c r="AH71" s="17"/>
    </row>
    <row r="72" spans="1:34" ht="20.100000000000001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534" t="s">
        <v>341</v>
      </c>
      <c r="W72" s="534"/>
      <c r="X72" s="534"/>
      <c r="Y72" s="534"/>
      <c r="Z72" s="534"/>
      <c r="AA72" s="534"/>
      <c r="AB72" s="534"/>
      <c r="AC72" s="534"/>
      <c r="AD72" s="534"/>
      <c r="AE72" s="17"/>
      <c r="AF72" s="17"/>
      <c r="AG72" s="17"/>
      <c r="AH72" s="17"/>
    </row>
    <row r="73" spans="1:34" ht="20.100000000000001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535" t="s">
        <v>321</v>
      </c>
      <c r="W73" s="535"/>
      <c r="X73" s="535"/>
      <c r="Y73" s="535"/>
      <c r="Z73" s="535"/>
      <c r="AA73" s="535"/>
      <c r="AB73" s="535"/>
      <c r="AC73" s="535"/>
      <c r="AD73" s="535"/>
      <c r="AE73" s="17"/>
      <c r="AF73" s="17"/>
      <c r="AG73" s="17"/>
      <c r="AH73" s="17"/>
    </row>
    <row r="74" spans="1:34" ht="20.100000000000001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4"/>
      <c r="W74" s="14"/>
      <c r="X74" s="14"/>
      <c r="Y74" s="14"/>
      <c r="Z74" s="14"/>
      <c r="AA74" s="14"/>
      <c r="AB74" s="14"/>
      <c r="AC74" s="14"/>
      <c r="AD74" s="14"/>
      <c r="AE74" s="17"/>
      <c r="AF74" s="17"/>
      <c r="AG74" s="17"/>
      <c r="AH74" s="17"/>
    </row>
    <row r="75" spans="1:34" ht="20.100000000000001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4"/>
      <c r="W75" s="14"/>
      <c r="X75" s="14"/>
      <c r="Y75" s="14"/>
      <c r="Z75" s="14"/>
      <c r="AA75" s="14"/>
      <c r="AB75" s="14"/>
      <c r="AC75" s="14"/>
      <c r="AD75" s="14"/>
      <c r="AE75" s="17"/>
      <c r="AF75" s="17"/>
      <c r="AG75" s="17"/>
      <c r="AH75" s="17"/>
    </row>
    <row r="76" spans="1:34" ht="20.100000000000001" customHeight="1">
      <c r="A76" s="607" t="s">
        <v>338</v>
      </c>
      <c r="B76" s="607"/>
      <c r="C76" s="607"/>
      <c r="D76" s="607"/>
      <c r="E76" s="607"/>
      <c r="F76" s="607"/>
      <c r="G76" s="607"/>
      <c r="H76" s="607"/>
      <c r="I76" s="607"/>
      <c r="J76" s="607"/>
      <c r="K76" s="607"/>
      <c r="L76" s="607"/>
      <c r="M76" s="607"/>
      <c r="N76" s="607"/>
      <c r="O76" s="607"/>
      <c r="P76" s="607"/>
      <c r="Q76" s="607"/>
      <c r="R76" s="607"/>
      <c r="S76" s="607"/>
      <c r="T76" s="607"/>
      <c r="U76" s="607"/>
      <c r="V76" s="607"/>
      <c r="W76" s="607"/>
      <c r="X76" s="607"/>
      <c r="Y76" s="607"/>
      <c r="Z76" s="607"/>
      <c r="AA76" s="607"/>
      <c r="AB76" s="607"/>
      <c r="AC76" s="607"/>
      <c r="AD76" s="607"/>
      <c r="AE76" s="607"/>
      <c r="AF76" s="607"/>
      <c r="AG76" s="607"/>
      <c r="AH76" s="607"/>
    </row>
    <row r="77" spans="1:34" ht="20.100000000000001" customHeight="1">
      <c r="A77" s="602" t="s">
        <v>339</v>
      </c>
      <c r="B77" s="602"/>
      <c r="C77" s="602"/>
      <c r="D77" s="602"/>
      <c r="E77" s="602"/>
      <c r="F77" s="602"/>
      <c r="G77" s="602"/>
      <c r="H77" s="602"/>
      <c r="I77" s="602"/>
      <c r="J77" s="602"/>
      <c r="K77" s="602"/>
      <c r="L77" s="602"/>
      <c r="M77" s="602"/>
      <c r="N77" s="602"/>
      <c r="O77" s="602"/>
      <c r="P77" s="602"/>
      <c r="Q77" s="602"/>
      <c r="R77" s="602"/>
      <c r="S77" s="602"/>
      <c r="T77" s="602"/>
      <c r="U77" s="602"/>
      <c r="V77" s="602"/>
      <c r="W77" s="602"/>
      <c r="X77" s="602"/>
      <c r="Y77" s="602"/>
      <c r="Z77" s="602"/>
      <c r="AA77" s="602"/>
      <c r="AB77" s="602"/>
      <c r="AC77" s="602"/>
      <c r="AD77" s="602"/>
      <c r="AE77" s="602"/>
      <c r="AF77" s="602"/>
      <c r="AG77" s="602"/>
      <c r="AH77" s="602"/>
    </row>
    <row r="78" spans="1:34" ht="20.100000000000001" customHeight="1">
      <c r="A78" s="224"/>
      <c r="B78" s="173" t="s">
        <v>323</v>
      </c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8" t="s">
        <v>303</v>
      </c>
      <c r="AG78" s="224"/>
      <c r="AH78" s="224"/>
    </row>
    <row r="79" spans="1:34" ht="20.100000000000001" customHeight="1">
      <c r="A79" s="227">
        <v>4</v>
      </c>
      <c r="B79" s="618" t="s">
        <v>356</v>
      </c>
      <c r="C79" s="618"/>
      <c r="D79" s="618"/>
      <c r="E79" s="225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</row>
    <row r="80" spans="1:34" ht="20.100000000000001" customHeight="1" thickBot="1">
      <c r="A80" s="587" t="s">
        <v>14</v>
      </c>
      <c r="B80" s="587" t="s">
        <v>320</v>
      </c>
      <c r="C80" s="614" t="s">
        <v>184</v>
      </c>
      <c r="D80" s="590"/>
      <c r="E80" s="590"/>
      <c r="F80" s="590"/>
      <c r="G80" s="590"/>
      <c r="H80" s="590"/>
      <c r="I80" s="590"/>
      <c r="J80" s="590"/>
      <c r="K80" s="590"/>
      <c r="L80" s="590"/>
      <c r="M80" s="590"/>
      <c r="N80" s="590"/>
      <c r="O80" s="590"/>
      <c r="P80" s="590"/>
      <c r="Q80" s="590"/>
      <c r="R80" s="590"/>
      <c r="S80" s="590"/>
      <c r="T80" s="590"/>
      <c r="U80" s="590"/>
      <c r="V80" s="590"/>
      <c r="W80" s="590"/>
      <c r="X80" s="590"/>
      <c r="Y80" s="590"/>
      <c r="Z80" s="590"/>
      <c r="AA80" s="590"/>
      <c r="AB80" s="590"/>
      <c r="AC80" s="590"/>
      <c r="AD80" s="590"/>
      <c r="AE80" s="590"/>
      <c r="AF80" s="590"/>
      <c r="AG80" s="590"/>
      <c r="AH80" s="591"/>
    </row>
    <row r="81" spans="1:34" ht="20.100000000000001" customHeight="1">
      <c r="A81" s="588"/>
      <c r="B81" s="588"/>
      <c r="C81" s="192">
        <v>1</v>
      </c>
      <c r="D81" s="192">
        <v>2</v>
      </c>
      <c r="E81" s="192">
        <v>3</v>
      </c>
      <c r="F81" s="192">
        <v>4</v>
      </c>
      <c r="G81" s="192">
        <v>5</v>
      </c>
      <c r="H81" s="192">
        <v>6</v>
      </c>
      <c r="I81" s="192">
        <v>7</v>
      </c>
      <c r="J81" s="192">
        <v>8</v>
      </c>
      <c r="K81" s="192">
        <v>9</v>
      </c>
      <c r="L81" s="192">
        <v>10</v>
      </c>
      <c r="M81" s="192">
        <v>11</v>
      </c>
      <c r="N81" s="192">
        <v>12</v>
      </c>
      <c r="O81" s="192">
        <v>13</v>
      </c>
      <c r="P81" s="192">
        <v>14</v>
      </c>
      <c r="Q81" s="192">
        <v>15</v>
      </c>
      <c r="R81" s="192">
        <v>16</v>
      </c>
      <c r="S81" s="192">
        <v>17</v>
      </c>
      <c r="T81" s="192">
        <v>18</v>
      </c>
      <c r="U81" s="192">
        <v>19</v>
      </c>
      <c r="V81" s="192">
        <v>20</v>
      </c>
      <c r="W81" s="192">
        <v>21</v>
      </c>
      <c r="X81" s="192">
        <v>22</v>
      </c>
      <c r="Y81" s="192">
        <v>23</v>
      </c>
      <c r="Z81" s="192">
        <v>24</v>
      </c>
      <c r="AA81" s="192">
        <v>25</v>
      </c>
      <c r="AB81" s="192">
        <v>26</v>
      </c>
      <c r="AC81" s="192">
        <v>27</v>
      </c>
      <c r="AD81" s="192">
        <v>28</v>
      </c>
      <c r="AE81" s="192">
        <v>29</v>
      </c>
      <c r="AF81" s="192">
        <v>30</v>
      </c>
      <c r="AG81" s="199">
        <v>31</v>
      </c>
      <c r="AH81" s="213" t="s">
        <v>299</v>
      </c>
    </row>
    <row r="82" spans="1:34" ht="35.1" customHeight="1">
      <c r="A82" s="185">
        <v>1</v>
      </c>
      <c r="B82" s="249" t="s">
        <v>365</v>
      </c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14">
        <f t="shared" ref="AH82:AH90" si="10">SUM(C82:AG82)</f>
        <v>0</v>
      </c>
    </row>
    <row r="83" spans="1:34" ht="35.1" customHeight="1">
      <c r="A83" s="185">
        <v>2</v>
      </c>
      <c r="B83" s="250" t="s">
        <v>366</v>
      </c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231"/>
      <c r="AD83" s="231"/>
      <c r="AE83" s="231"/>
      <c r="AF83" s="231"/>
      <c r="AG83" s="231"/>
      <c r="AH83" s="214">
        <f t="shared" si="10"/>
        <v>0</v>
      </c>
    </row>
    <row r="84" spans="1:34" ht="35.1" customHeight="1">
      <c r="A84" s="185">
        <v>3</v>
      </c>
      <c r="B84" s="251" t="s">
        <v>367</v>
      </c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  <c r="AH84" s="214">
        <f t="shared" si="10"/>
        <v>0</v>
      </c>
    </row>
    <row r="85" spans="1:34" ht="35.1" customHeight="1">
      <c r="A85" s="185">
        <v>4</v>
      </c>
      <c r="B85" s="252" t="s">
        <v>368</v>
      </c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5"/>
      <c r="AH85" s="214">
        <f t="shared" si="10"/>
        <v>0</v>
      </c>
    </row>
    <row r="86" spans="1:34" ht="35.1" customHeight="1">
      <c r="A86" s="185">
        <v>5</v>
      </c>
      <c r="B86" s="253" t="s">
        <v>370</v>
      </c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237"/>
      <c r="AG86" s="237"/>
      <c r="AH86" s="214">
        <f t="shared" si="10"/>
        <v>0</v>
      </c>
    </row>
    <row r="87" spans="1:34" ht="35.1" customHeight="1">
      <c r="A87" s="185">
        <v>6</v>
      </c>
      <c r="B87" s="254" t="s">
        <v>369</v>
      </c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  <c r="AA87" s="239"/>
      <c r="AB87" s="239"/>
      <c r="AC87" s="239"/>
      <c r="AD87" s="239"/>
      <c r="AE87" s="239"/>
      <c r="AF87" s="239"/>
      <c r="AG87" s="239"/>
      <c r="AH87" s="214">
        <f t="shared" si="10"/>
        <v>0</v>
      </c>
    </row>
    <row r="88" spans="1:34" ht="35.1" customHeight="1">
      <c r="A88" s="185">
        <v>7</v>
      </c>
      <c r="B88" s="255" t="s">
        <v>371</v>
      </c>
      <c r="C88" s="241"/>
      <c r="D88" s="241"/>
      <c r="E88" s="241"/>
      <c r="F88" s="241"/>
      <c r="G88" s="241"/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1"/>
      <c r="AA88" s="241"/>
      <c r="AB88" s="241"/>
      <c r="AC88" s="241"/>
      <c r="AD88" s="241"/>
      <c r="AE88" s="241"/>
      <c r="AF88" s="241"/>
      <c r="AG88" s="241"/>
      <c r="AH88" s="214">
        <f t="shared" si="10"/>
        <v>0</v>
      </c>
    </row>
    <row r="89" spans="1:34" ht="35.1" customHeight="1">
      <c r="A89" s="185">
        <v>8</v>
      </c>
      <c r="B89" s="256" t="s">
        <v>372</v>
      </c>
      <c r="C89" s="243"/>
      <c r="D89" s="243"/>
      <c r="E89" s="243"/>
      <c r="F89" s="243"/>
      <c r="G89" s="243"/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14">
        <f t="shared" si="10"/>
        <v>0</v>
      </c>
    </row>
    <row r="90" spans="1:34" ht="35.1" customHeight="1" thickBot="1">
      <c r="A90" s="175">
        <v>9</v>
      </c>
      <c r="B90" s="257" t="s">
        <v>373</v>
      </c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15">
        <f t="shared" si="10"/>
        <v>0</v>
      </c>
    </row>
    <row r="91" spans="1:34" ht="35.1" customHeight="1" thickBot="1">
      <c r="A91" s="526" t="s">
        <v>19</v>
      </c>
      <c r="B91" s="592"/>
      <c r="C91" s="187">
        <f t="shared" ref="C91:AG91" si="11">SUM(C82:C90)</f>
        <v>0</v>
      </c>
      <c r="D91" s="187">
        <f t="shared" si="11"/>
        <v>0</v>
      </c>
      <c r="E91" s="187">
        <f t="shared" si="11"/>
        <v>0</v>
      </c>
      <c r="F91" s="187">
        <f t="shared" si="11"/>
        <v>0</v>
      </c>
      <c r="G91" s="187">
        <f t="shared" si="11"/>
        <v>0</v>
      </c>
      <c r="H91" s="187">
        <f t="shared" si="11"/>
        <v>0</v>
      </c>
      <c r="I91" s="187">
        <f t="shared" si="11"/>
        <v>0</v>
      </c>
      <c r="J91" s="187">
        <f t="shared" si="11"/>
        <v>0</v>
      </c>
      <c r="K91" s="187">
        <f t="shared" si="11"/>
        <v>0</v>
      </c>
      <c r="L91" s="187">
        <f t="shared" si="11"/>
        <v>0</v>
      </c>
      <c r="M91" s="187">
        <f t="shared" si="11"/>
        <v>0</v>
      </c>
      <c r="N91" s="187">
        <f t="shared" si="11"/>
        <v>0</v>
      </c>
      <c r="O91" s="187">
        <f t="shared" si="11"/>
        <v>0</v>
      </c>
      <c r="P91" s="187">
        <f t="shared" si="11"/>
        <v>0</v>
      </c>
      <c r="Q91" s="187">
        <f t="shared" si="11"/>
        <v>0</v>
      </c>
      <c r="R91" s="187">
        <f t="shared" si="11"/>
        <v>0</v>
      </c>
      <c r="S91" s="187">
        <f t="shared" si="11"/>
        <v>0</v>
      </c>
      <c r="T91" s="187">
        <f t="shared" si="11"/>
        <v>0</v>
      </c>
      <c r="U91" s="187">
        <f t="shared" si="11"/>
        <v>0</v>
      </c>
      <c r="V91" s="187">
        <f t="shared" si="11"/>
        <v>0</v>
      </c>
      <c r="W91" s="187">
        <f t="shared" si="11"/>
        <v>0</v>
      </c>
      <c r="X91" s="187">
        <f t="shared" si="11"/>
        <v>0</v>
      </c>
      <c r="Y91" s="187">
        <f t="shared" si="11"/>
        <v>0</v>
      </c>
      <c r="Z91" s="187">
        <f t="shared" si="11"/>
        <v>0</v>
      </c>
      <c r="AA91" s="187">
        <f t="shared" si="11"/>
        <v>0</v>
      </c>
      <c r="AB91" s="187">
        <f t="shared" si="11"/>
        <v>0</v>
      </c>
      <c r="AC91" s="187">
        <f t="shared" si="11"/>
        <v>0</v>
      </c>
      <c r="AD91" s="187">
        <f t="shared" si="11"/>
        <v>0</v>
      </c>
      <c r="AE91" s="187">
        <f t="shared" si="11"/>
        <v>0</v>
      </c>
      <c r="AF91" s="187">
        <f t="shared" si="11"/>
        <v>0</v>
      </c>
      <c r="AG91" s="212">
        <f t="shared" si="11"/>
        <v>0</v>
      </c>
      <c r="AH91" s="216">
        <f t="shared" ref="AH91" si="12">SUM(D91:AG91)</f>
        <v>0</v>
      </c>
    </row>
    <row r="92" spans="1:34" ht="20.100000000000001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530" t="s">
        <v>345</v>
      </c>
      <c r="W92" s="531"/>
      <c r="X92" s="531"/>
      <c r="Y92" s="531"/>
      <c r="Z92" s="531"/>
      <c r="AA92" s="531"/>
      <c r="AB92" s="531"/>
      <c r="AC92" s="531"/>
      <c r="AD92" s="531"/>
      <c r="AE92" s="17"/>
      <c r="AF92" s="17"/>
      <c r="AG92" s="17"/>
      <c r="AH92" s="17"/>
    </row>
    <row r="93" spans="1:34" ht="20.100000000000001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532" t="s">
        <v>319</v>
      </c>
      <c r="W93" s="533"/>
      <c r="X93" s="533"/>
      <c r="Y93" s="533"/>
      <c r="Z93" s="533"/>
      <c r="AA93" s="533"/>
      <c r="AB93" s="533"/>
      <c r="AC93" s="533"/>
      <c r="AD93" s="533"/>
      <c r="AE93" s="17"/>
      <c r="AF93" s="17"/>
      <c r="AG93" s="17"/>
      <c r="AH93" s="17"/>
    </row>
    <row r="94" spans="1:34" ht="20.100000000000001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AE94" s="17"/>
      <c r="AF94" s="17"/>
      <c r="AG94" s="17"/>
      <c r="AH94" s="17"/>
    </row>
    <row r="95" spans="1:34" ht="20.100000000000001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AE95" s="17"/>
      <c r="AF95" s="17"/>
      <c r="AG95" s="17"/>
      <c r="AH95" s="17"/>
    </row>
    <row r="96" spans="1:34" ht="20.100000000000001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AE96" s="17"/>
      <c r="AF96" s="17"/>
      <c r="AG96" s="17"/>
      <c r="AH96" s="17"/>
    </row>
    <row r="97" spans="1:34" ht="20.100000000000001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534" t="s">
        <v>341</v>
      </c>
      <c r="W97" s="534"/>
      <c r="X97" s="534"/>
      <c r="Y97" s="534"/>
      <c r="Z97" s="534"/>
      <c r="AA97" s="534"/>
      <c r="AB97" s="534"/>
      <c r="AC97" s="534"/>
      <c r="AD97" s="534"/>
      <c r="AE97" s="17"/>
      <c r="AF97" s="17"/>
      <c r="AG97" s="17"/>
      <c r="AH97" s="17"/>
    </row>
    <row r="98" spans="1:34" ht="20.100000000000001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535" t="s">
        <v>321</v>
      </c>
      <c r="W98" s="535"/>
      <c r="X98" s="535"/>
      <c r="Y98" s="535"/>
      <c r="Z98" s="535"/>
      <c r="AA98" s="535"/>
      <c r="AB98" s="535"/>
      <c r="AC98" s="535"/>
      <c r="AD98" s="535"/>
      <c r="AE98" s="17"/>
      <c r="AF98" s="17"/>
      <c r="AG98" s="17"/>
      <c r="AH98" s="17"/>
    </row>
    <row r="99" spans="1:34" ht="20.100000000000001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4"/>
      <c r="W99" s="14"/>
      <c r="X99" s="14"/>
      <c r="Y99" s="14"/>
      <c r="Z99" s="14"/>
      <c r="AA99" s="14"/>
      <c r="AB99" s="14"/>
      <c r="AC99" s="14"/>
      <c r="AD99" s="14"/>
      <c r="AE99" s="17"/>
      <c r="AF99" s="17"/>
      <c r="AG99" s="17"/>
      <c r="AH99" s="17"/>
    </row>
    <row r="100" spans="1:34" ht="20.100000000000001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4"/>
      <c r="W100" s="14"/>
      <c r="X100" s="14"/>
      <c r="Y100" s="14"/>
      <c r="Z100" s="14"/>
      <c r="AA100" s="14"/>
      <c r="AB100" s="14"/>
      <c r="AC100" s="14"/>
      <c r="AD100" s="14"/>
      <c r="AE100" s="17"/>
      <c r="AF100" s="17"/>
      <c r="AG100" s="17"/>
      <c r="AH100" s="17"/>
    </row>
    <row r="101" spans="1:34" ht="20.100000000000001" customHeight="1">
      <c r="A101" s="607" t="s">
        <v>338</v>
      </c>
      <c r="B101" s="607"/>
      <c r="C101" s="607"/>
      <c r="D101" s="607"/>
      <c r="E101" s="607"/>
      <c r="F101" s="607"/>
      <c r="G101" s="607"/>
      <c r="H101" s="607"/>
      <c r="I101" s="607"/>
      <c r="J101" s="607"/>
      <c r="K101" s="607"/>
      <c r="L101" s="607"/>
      <c r="M101" s="607"/>
      <c r="N101" s="607"/>
      <c r="O101" s="607"/>
      <c r="P101" s="607"/>
      <c r="Q101" s="607"/>
      <c r="R101" s="607"/>
      <c r="S101" s="607"/>
      <c r="T101" s="607"/>
      <c r="U101" s="607"/>
      <c r="V101" s="607"/>
      <c r="W101" s="607"/>
      <c r="X101" s="607"/>
      <c r="Y101" s="607"/>
      <c r="Z101" s="607"/>
      <c r="AA101" s="607"/>
      <c r="AB101" s="607"/>
      <c r="AC101" s="607"/>
      <c r="AD101" s="607"/>
      <c r="AE101" s="607"/>
      <c r="AF101" s="607"/>
      <c r="AG101" s="607"/>
      <c r="AH101" s="607"/>
    </row>
    <row r="102" spans="1:34" ht="20.100000000000001" customHeight="1">
      <c r="A102" s="602" t="s">
        <v>339</v>
      </c>
      <c r="B102" s="602"/>
      <c r="C102" s="602"/>
      <c r="D102" s="602"/>
      <c r="E102" s="602"/>
      <c r="F102" s="602"/>
      <c r="G102" s="602"/>
      <c r="H102" s="602"/>
      <c r="I102" s="602"/>
      <c r="J102" s="602"/>
      <c r="K102" s="602"/>
      <c r="L102" s="602"/>
      <c r="M102" s="602"/>
      <c r="N102" s="602"/>
      <c r="O102" s="602"/>
      <c r="P102" s="602"/>
      <c r="Q102" s="602"/>
      <c r="R102" s="602"/>
      <c r="S102" s="602"/>
      <c r="T102" s="602"/>
      <c r="U102" s="602"/>
      <c r="V102" s="602"/>
      <c r="W102" s="602"/>
      <c r="X102" s="602"/>
      <c r="Y102" s="602"/>
      <c r="Z102" s="602"/>
      <c r="AA102" s="602"/>
      <c r="AB102" s="602"/>
      <c r="AC102" s="602"/>
      <c r="AD102" s="602"/>
      <c r="AE102" s="602"/>
      <c r="AF102" s="602"/>
      <c r="AG102" s="602"/>
      <c r="AH102" s="602"/>
    </row>
    <row r="103" spans="1:34" ht="20.100000000000001" customHeight="1">
      <c r="A103" s="224"/>
      <c r="B103" s="173" t="s">
        <v>323</v>
      </c>
      <c r="C103" s="224"/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  <c r="AA103" s="224"/>
      <c r="AB103" s="224"/>
      <c r="AC103" s="224"/>
      <c r="AD103" s="224"/>
      <c r="AE103" s="224"/>
      <c r="AF103" s="228" t="s">
        <v>303</v>
      </c>
      <c r="AG103" s="224"/>
      <c r="AH103" s="224"/>
    </row>
    <row r="104" spans="1:34" ht="20.100000000000001" customHeight="1">
      <c r="A104" s="227">
        <v>5</v>
      </c>
      <c r="B104" s="618" t="s">
        <v>357</v>
      </c>
      <c r="C104" s="618"/>
      <c r="D104" s="618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</row>
    <row r="105" spans="1:34" ht="20.100000000000001" customHeight="1" thickBot="1">
      <c r="A105" s="587" t="s">
        <v>14</v>
      </c>
      <c r="B105" s="587" t="s">
        <v>320</v>
      </c>
      <c r="C105" s="614" t="s">
        <v>184</v>
      </c>
      <c r="D105" s="590"/>
      <c r="E105" s="590"/>
      <c r="F105" s="590"/>
      <c r="G105" s="590"/>
      <c r="H105" s="590"/>
      <c r="I105" s="590"/>
      <c r="J105" s="590"/>
      <c r="K105" s="590"/>
      <c r="L105" s="590"/>
      <c r="M105" s="590"/>
      <c r="N105" s="590"/>
      <c r="O105" s="590"/>
      <c r="P105" s="590"/>
      <c r="Q105" s="590"/>
      <c r="R105" s="590"/>
      <c r="S105" s="590"/>
      <c r="T105" s="590"/>
      <c r="U105" s="590"/>
      <c r="V105" s="590"/>
      <c r="W105" s="590"/>
      <c r="X105" s="590"/>
      <c r="Y105" s="590"/>
      <c r="Z105" s="590"/>
      <c r="AA105" s="590"/>
      <c r="AB105" s="590"/>
      <c r="AC105" s="590"/>
      <c r="AD105" s="590"/>
      <c r="AE105" s="590"/>
      <c r="AF105" s="590"/>
      <c r="AG105" s="590"/>
      <c r="AH105" s="591"/>
    </row>
    <row r="106" spans="1:34" ht="20.100000000000001" customHeight="1">
      <c r="A106" s="588"/>
      <c r="B106" s="588"/>
      <c r="C106" s="192">
        <v>1</v>
      </c>
      <c r="D106" s="192">
        <v>2</v>
      </c>
      <c r="E106" s="192">
        <v>3</v>
      </c>
      <c r="F106" s="192">
        <v>4</v>
      </c>
      <c r="G106" s="192">
        <v>5</v>
      </c>
      <c r="H106" s="192">
        <v>6</v>
      </c>
      <c r="I106" s="192">
        <v>7</v>
      </c>
      <c r="J106" s="192">
        <v>8</v>
      </c>
      <c r="K106" s="192">
        <v>9</v>
      </c>
      <c r="L106" s="192">
        <v>10</v>
      </c>
      <c r="M106" s="192">
        <v>11</v>
      </c>
      <c r="N106" s="192">
        <v>12</v>
      </c>
      <c r="O106" s="192">
        <v>13</v>
      </c>
      <c r="P106" s="192">
        <v>14</v>
      </c>
      <c r="Q106" s="192">
        <v>15</v>
      </c>
      <c r="R106" s="192">
        <v>16</v>
      </c>
      <c r="S106" s="192">
        <v>17</v>
      </c>
      <c r="T106" s="192">
        <v>18</v>
      </c>
      <c r="U106" s="192">
        <v>19</v>
      </c>
      <c r="V106" s="192">
        <v>20</v>
      </c>
      <c r="W106" s="192">
        <v>21</v>
      </c>
      <c r="X106" s="192">
        <v>22</v>
      </c>
      <c r="Y106" s="192">
        <v>23</v>
      </c>
      <c r="Z106" s="192">
        <v>24</v>
      </c>
      <c r="AA106" s="192">
        <v>25</v>
      </c>
      <c r="AB106" s="192">
        <v>26</v>
      </c>
      <c r="AC106" s="192">
        <v>27</v>
      </c>
      <c r="AD106" s="192">
        <v>28</v>
      </c>
      <c r="AE106" s="192">
        <v>29</v>
      </c>
      <c r="AF106" s="192">
        <v>30</v>
      </c>
      <c r="AG106" s="199">
        <v>31</v>
      </c>
      <c r="AH106" s="213" t="s">
        <v>299</v>
      </c>
    </row>
    <row r="107" spans="1:34" ht="35.1" customHeight="1">
      <c r="A107" s="185">
        <v>1</v>
      </c>
      <c r="B107" s="249" t="s">
        <v>365</v>
      </c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14">
        <f>SUM(C107:AG107)</f>
        <v>0</v>
      </c>
    </row>
    <row r="108" spans="1:34" ht="35.1" customHeight="1">
      <c r="A108" s="185">
        <v>2</v>
      </c>
      <c r="B108" s="250" t="s">
        <v>366</v>
      </c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  <c r="AA108" s="231"/>
      <c r="AB108" s="231"/>
      <c r="AC108" s="231"/>
      <c r="AD108" s="231"/>
      <c r="AE108" s="231"/>
      <c r="AF108" s="231"/>
      <c r="AG108" s="231"/>
      <c r="AH108" s="214">
        <f>SUM(C108:AG108)</f>
        <v>0</v>
      </c>
    </row>
    <row r="109" spans="1:34" ht="35.1" customHeight="1">
      <c r="A109" s="185">
        <v>3</v>
      </c>
      <c r="B109" s="251" t="s">
        <v>367</v>
      </c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U109" s="233"/>
      <c r="V109" s="233"/>
      <c r="W109" s="233"/>
      <c r="X109" s="233"/>
      <c r="Y109" s="233"/>
      <c r="Z109" s="233"/>
      <c r="AA109" s="233"/>
      <c r="AB109" s="233"/>
      <c r="AC109" s="233"/>
      <c r="AD109" s="233"/>
      <c r="AE109" s="233"/>
      <c r="AF109" s="233"/>
      <c r="AG109" s="233"/>
      <c r="AH109" s="214">
        <f>SUM(C109:AG109)</f>
        <v>0</v>
      </c>
    </row>
    <row r="110" spans="1:34" ht="35.1" customHeight="1">
      <c r="A110" s="185">
        <v>4</v>
      </c>
      <c r="B110" s="252" t="s">
        <v>368</v>
      </c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5"/>
      <c r="Z110" s="235"/>
      <c r="AA110" s="235"/>
      <c r="AB110" s="235"/>
      <c r="AC110" s="235"/>
      <c r="AD110" s="235"/>
      <c r="AE110" s="235"/>
      <c r="AF110" s="235"/>
      <c r="AG110" s="235"/>
      <c r="AH110" s="214">
        <f t="shared" ref="AH110:AH115" si="13">SUM(C110:AG110)</f>
        <v>0</v>
      </c>
    </row>
    <row r="111" spans="1:34" ht="35.1" customHeight="1">
      <c r="A111" s="185">
        <v>5</v>
      </c>
      <c r="B111" s="253" t="s">
        <v>370</v>
      </c>
      <c r="C111" s="237"/>
      <c r="D111" s="237"/>
      <c r="E111" s="237"/>
      <c r="F111" s="237"/>
      <c r="G111" s="237"/>
      <c r="H111" s="237"/>
      <c r="I111" s="237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  <c r="V111" s="237"/>
      <c r="W111" s="237"/>
      <c r="X111" s="237"/>
      <c r="Y111" s="237"/>
      <c r="Z111" s="237"/>
      <c r="AA111" s="237"/>
      <c r="AB111" s="237"/>
      <c r="AC111" s="237"/>
      <c r="AD111" s="237"/>
      <c r="AE111" s="237"/>
      <c r="AF111" s="237"/>
      <c r="AG111" s="237"/>
      <c r="AH111" s="214">
        <f t="shared" si="13"/>
        <v>0</v>
      </c>
    </row>
    <row r="112" spans="1:34" ht="35.1" customHeight="1">
      <c r="A112" s="185">
        <v>6</v>
      </c>
      <c r="B112" s="254" t="s">
        <v>369</v>
      </c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  <c r="AA112" s="239"/>
      <c r="AB112" s="239"/>
      <c r="AC112" s="239"/>
      <c r="AD112" s="239"/>
      <c r="AE112" s="239"/>
      <c r="AF112" s="239"/>
      <c r="AG112" s="239"/>
      <c r="AH112" s="214">
        <f t="shared" si="13"/>
        <v>0</v>
      </c>
    </row>
    <row r="113" spans="1:34" ht="35.1" customHeight="1">
      <c r="A113" s="185">
        <v>7</v>
      </c>
      <c r="B113" s="255" t="s">
        <v>371</v>
      </c>
      <c r="C113" s="241"/>
      <c r="D113" s="241"/>
      <c r="E113" s="241"/>
      <c r="F113" s="241"/>
      <c r="G113" s="241"/>
      <c r="H113" s="241"/>
      <c r="I113" s="241"/>
      <c r="J113" s="241"/>
      <c r="K113" s="241"/>
      <c r="L113" s="241"/>
      <c r="M113" s="241"/>
      <c r="N113" s="241"/>
      <c r="O113" s="241"/>
      <c r="P113" s="241"/>
      <c r="Q113" s="241"/>
      <c r="R113" s="241"/>
      <c r="S113" s="241"/>
      <c r="T113" s="241"/>
      <c r="U113" s="241"/>
      <c r="V113" s="241"/>
      <c r="W113" s="241"/>
      <c r="X113" s="241"/>
      <c r="Y113" s="241"/>
      <c r="Z113" s="241"/>
      <c r="AA113" s="241"/>
      <c r="AB113" s="241"/>
      <c r="AC113" s="241"/>
      <c r="AD113" s="241"/>
      <c r="AE113" s="241"/>
      <c r="AF113" s="241"/>
      <c r="AG113" s="241"/>
      <c r="AH113" s="214">
        <f t="shared" si="13"/>
        <v>0</v>
      </c>
    </row>
    <row r="114" spans="1:34" ht="35.1" customHeight="1">
      <c r="A114" s="185">
        <v>8</v>
      </c>
      <c r="B114" s="256" t="s">
        <v>372</v>
      </c>
      <c r="C114" s="243"/>
      <c r="D114" s="243"/>
      <c r="E114" s="243"/>
      <c r="F114" s="243"/>
      <c r="G114" s="243"/>
      <c r="H114" s="243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14">
        <f t="shared" si="13"/>
        <v>0</v>
      </c>
    </row>
    <row r="115" spans="1:34" ht="35.1" customHeight="1" thickBot="1">
      <c r="A115" s="175">
        <v>9</v>
      </c>
      <c r="B115" s="257" t="s">
        <v>373</v>
      </c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  <c r="R115" s="245"/>
      <c r="S115" s="245"/>
      <c r="T115" s="245"/>
      <c r="U115" s="245"/>
      <c r="V115" s="245"/>
      <c r="W115" s="245"/>
      <c r="X115" s="245"/>
      <c r="Y115" s="245"/>
      <c r="Z115" s="245"/>
      <c r="AA115" s="245"/>
      <c r="AB115" s="245"/>
      <c r="AC115" s="245"/>
      <c r="AD115" s="245"/>
      <c r="AE115" s="245"/>
      <c r="AF115" s="245"/>
      <c r="AG115" s="245"/>
      <c r="AH115" s="215">
        <f t="shared" si="13"/>
        <v>0</v>
      </c>
    </row>
    <row r="116" spans="1:34" ht="35.1" customHeight="1" thickBot="1">
      <c r="A116" s="526" t="s">
        <v>19</v>
      </c>
      <c r="B116" s="592"/>
      <c r="C116" s="187">
        <f t="shared" ref="C116:AH116" si="14">SUM(C107:C115)</f>
        <v>0</v>
      </c>
      <c r="D116" s="187">
        <f t="shared" si="14"/>
        <v>0</v>
      </c>
      <c r="E116" s="187">
        <f t="shared" si="14"/>
        <v>0</v>
      </c>
      <c r="F116" s="187">
        <f t="shared" si="14"/>
        <v>0</v>
      </c>
      <c r="G116" s="187">
        <f t="shared" si="14"/>
        <v>0</v>
      </c>
      <c r="H116" s="187">
        <f t="shared" si="14"/>
        <v>0</v>
      </c>
      <c r="I116" s="187">
        <f t="shared" si="14"/>
        <v>0</v>
      </c>
      <c r="J116" s="187">
        <f t="shared" si="14"/>
        <v>0</v>
      </c>
      <c r="K116" s="187">
        <f t="shared" si="14"/>
        <v>0</v>
      </c>
      <c r="L116" s="187">
        <f t="shared" si="14"/>
        <v>0</v>
      </c>
      <c r="M116" s="187">
        <f t="shared" si="14"/>
        <v>0</v>
      </c>
      <c r="N116" s="187">
        <f t="shared" si="14"/>
        <v>0</v>
      </c>
      <c r="O116" s="187">
        <f t="shared" si="14"/>
        <v>0</v>
      </c>
      <c r="P116" s="187">
        <f t="shared" si="14"/>
        <v>0</v>
      </c>
      <c r="Q116" s="187">
        <f t="shared" si="14"/>
        <v>0</v>
      </c>
      <c r="R116" s="187">
        <f t="shared" si="14"/>
        <v>0</v>
      </c>
      <c r="S116" s="187">
        <f t="shared" si="14"/>
        <v>0</v>
      </c>
      <c r="T116" s="187">
        <f t="shared" si="14"/>
        <v>0</v>
      </c>
      <c r="U116" s="187">
        <f t="shared" si="14"/>
        <v>0</v>
      </c>
      <c r="V116" s="187">
        <f t="shared" si="14"/>
        <v>0</v>
      </c>
      <c r="W116" s="187">
        <f t="shared" si="14"/>
        <v>0</v>
      </c>
      <c r="X116" s="187">
        <f t="shared" si="14"/>
        <v>0</v>
      </c>
      <c r="Y116" s="187">
        <f t="shared" si="14"/>
        <v>0</v>
      </c>
      <c r="Z116" s="187">
        <f t="shared" si="14"/>
        <v>0</v>
      </c>
      <c r="AA116" s="187">
        <f t="shared" si="14"/>
        <v>0</v>
      </c>
      <c r="AB116" s="187">
        <f t="shared" si="14"/>
        <v>0</v>
      </c>
      <c r="AC116" s="187">
        <f t="shared" si="14"/>
        <v>0</v>
      </c>
      <c r="AD116" s="187">
        <f t="shared" si="14"/>
        <v>0</v>
      </c>
      <c r="AE116" s="187">
        <f t="shared" si="14"/>
        <v>0</v>
      </c>
      <c r="AF116" s="187">
        <f t="shared" si="14"/>
        <v>0</v>
      </c>
      <c r="AG116" s="212">
        <f t="shared" si="14"/>
        <v>0</v>
      </c>
      <c r="AH116" s="216">
        <f t="shared" si="14"/>
        <v>0</v>
      </c>
    </row>
    <row r="117" spans="1:34" ht="20.100000000000001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530" t="s">
        <v>346</v>
      </c>
      <c r="W117" s="531"/>
      <c r="X117" s="531"/>
      <c r="Y117" s="531"/>
      <c r="Z117" s="531"/>
      <c r="AA117" s="531"/>
      <c r="AB117" s="531"/>
      <c r="AC117" s="531"/>
      <c r="AD117" s="531"/>
      <c r="AE117" s="17"/>
      <c r="AF117" s="17"/>
      <c r="AG117" s="17"/>
      <c r="AH117" s="17"/>
    </row>
    <row r="118" spans="1:34" ht="20.100000000000001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532" t="s">
        <v>319</v>
      </c>
      <c r="W118" s="533"/>
      <c r="X118" s="533"/>
      <c r="Y118" s="533"/>
      <c r="Z118" s="533"/>
      <c r="AA118" s="533"/>
      <c r="AB118" s="533"/>
      <c r="AC118" s="533"/>
      <c r="AD118" s="533"/>
      <c r="AE118" s="17"/>
      <c r="AF118" s="17"/>
      <c r="AG118" s="17"/>
      <c r="AH118" s="17"/>
    </row>
    <row r="119" spans="1:34" ht="20.100000000000001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AE119" s="17"/>
      <c r="AF119" s="17"/>
      <c r="AG119" s="17"/>
      <c r="AH119" s="17"/>
    </row>
    <row r="120" spans="1:34" ht="20.100000000000001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AE120" s="17"/>
      <c r="AF120" s="17"/>
      <c r="AG120" s="17"/>
      <c r="AH120" s="17"/>
    </row>
    <row r="121" spans="1:34" ht="20.100000000000001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AE121" s="17"/>
      <c r="AF121" s="17"/>
      <c r="AG121" s="17"/>
      <c r="AH121" s="17"/>
    </row>
    <row r="122" spans="1:34" ht="20.100000000000001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534" t="s">
        <v>341</v>
      </c>
      <c r="W122" s="534"/>
      <c r="X122" s="534"/>
      <c r="Y122" s="534"/>
      <c r="Z122" s="534"/>
      <c r="AA122" s="534"/>
      <c r="AB122" s="534"/>
      <c r="AC122" s="534"/>
      <c r="AD122" s="534"/>
      <c r="AE122" s="17"/>
      <c r="AF122" s="17"/>
      <c r="AG122" s="17"/>
      <c r="AH122" s="17"/>
    </row>
    <row r="123" spans="1:34" ht="20.100000000000001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535" t="s">
        <v>321</v>
      </c>
      <c r="W123" s="535"/>
      <c r="X123" s="535"/>
      <c r="Y123" s="535"/>
      <c r="Z123" s="535"/>
      <c r="AA123" s="535"/>
      <c r="AB123" s="535"/>
      <c r="AC123" s="535"/>
      <c r="AD123" s="535"/>
      <c r="AE123" s="17"/>
      <c r="AF123" s="17"/>
      <c r="AG123" s="17"/>
      <c r="AH123" s="17"/>
    </row>
    <row r="124" spans="1:34" ht="20.100000000000001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4"/>
      <c r="W124" s="14"/>
      <c r="X124" s="14"/>
      <c r="Y124" s="14"/>
      <c r="Z124" s="14"/>
      <c r="AA124" s="14"/>
      <c r="AB124" s="14"/>
      <c r="AC124" s="14"/>
      <c r="AD124" s="14"/>
      <c r="AE124" s="17"/>
      <c r="AF124" s="17"/>
      <c r="AG124" s="17"/>
      <c r="AH124" s="17"/>
    </row>
    <row r="125" spans="1:34" ht="20.100000000000001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4"/>
      <c r="W125" s="14"/>
      <c r="X125" s="14"/>
      <c r="Y125" s="14"/>
      <c r="Z125" s="14"/>
      <c r="AA125" s="14"/>
      <c r="AB125" s="14"/>
      <c r="AC125" s="14"/>
      <c r="AD125" s="14"/>
      <c r="AE125" s="17"/>
      <c r="AF125" s="17"/>
      <c r="AG125" s="17"/>
      <c r="AH125" s="17"/>
    </row>
    <row r="126" spans="1:34" ht="20.100000000000001" customHeight="1">
      <c r="A126" s="607" t="s">
        <v>338</v>
      </c>
      <c r="B126" s="607"/>
      <c r="C126" s="607"/>
      <c r="D126" s="607"/>
      <c r="E126" s="607"/>
      <c r="F126" s="607"/>
      <c r="G126" s="607"/>
      <c r="H126" s="607"/>
      <c r="I126" s="607"/>
      <c r="J126" s="607"/>
      <c r="K126" s="607"/>
      <c r="L126" s="607"/>
      <c r="M126" s="607"/>
      <c r="N126" s="607"/>
      <c r="O126" s="607"/>
      <c r="P126" s="607"/>
      <c r="Q126" s="607"/>
      <c r="R126" s="607"/>
      <c r="S126" s="607"/>
      <c r="T126" s="607"/>
      <c r="U126" s="607"/>
      <c r="V126" s="607"/>
      <c r="W126" s="607"/>
      <c r="X126" s="607"/>
      <c r="Y126" s="607"/>
      <c r="Z126" s="607"/>
      <c r="AA126" s="607"/>
      <c r="AB126" s="607"/>
      <c r="AC126" s="607"/>
      <c r="AD126" s="607"/>
      <c r="AE126" s="607"/>
      <c r="AF126" s="607"/>
      <c r="AG126" s="607"/>
      <c r="AH126" s="607"/>
    </row>
    <row r="127" spans="1:34" ht="20.100000000000001" customHeight="1">
      <c r="A127" s="602" t="s">
        <v>339</v>
      </c>
      <c r="B127" s="602"/>
      <c r="C127" s="602"/>
      <c r="D127" s="602"/>
      <c r="E127" s="602"/>
      <c r="F127" s="602"/>
      <c r="G127" s="602"/>
      <c r="H127" s="602"/>
      <c r="I127" s="602"/>
      <c r="J127" s="602"/>
      <c r="K127" s="602"/>
      <c r="L127" s="602"/>
      <c r="M127" s="602"/>
      <c r="N127" s="602"/>
      <c r="O127" s="602"/>
      <c r="P127" s="602"/>
      <c r="Q127" s="602"/>
      <c r="R127" s="602"/>
      <c r="S127" s="602"/>
      <c r="T127" s="602"/>
      <c r="U127" s="602"/>
      <c r="V127" s="602"/>
      <c r="W127" s="602"/>
      <c r="X127" s="602"/>
      <c r="Y127" s="602"/>
      <c r="Z127" s="602"/>
      <c r="AA127" s="602"/>
      <c r="AB127" s="602"/>
      <c r="AC127" s="602"/>
      <c r="AD127" s="602"/>
      <c r="AE127" s="602"/>
      <c r="AF127" s="602"/>
      <c r="AG127" s="602"/>
      <c r="AH127" s="602"/>
    </row>
    <row r="128" spans="1:34" ht="20.100000000000001" customHeight="1">
      <c r="A128" s="224"/>
      <c r="B128" s="173" t="s">
        <v>323</v>
      </c>
      <c r="C128" s="224"/>
      <c r="D128" s="224"/>
      <c r="E128" s="224"/>
      <c r="F128" s="224"/>
      <c r="G128" s="22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24"/>
      <c r="Z128" s="224"/>
      <c r="AA128" s="224"/>
      <c r="AB128" s="224"/>
      <c r="AC128" s="224"/>
      <c r="AD128" s="224"/>
      <c r="AE128" s="224"/>
      <c r="AF128" s="228" t="s">
        <v>303</v>
      </c>
      <c r="AG128" s="224"/>
      <c r="AH128" s="224"/>
    </row>
    <row r="129" spans="1:34" ht="20.100000000000001" customHeight="1">
      <c r="A129" s="227">
        <v>6</v>
      </c>
      <c r="B129" s="618" t="s">
        <v>358</v>
      </c>
      <c r="C129" s="618"/>
      <c r="D129" s="618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</row>
    <row r="130" spans="1:34" ht="20.100000000000001" customHeight="1" thickBot="1">
      <c r="A130" s="587" t="s">
        <v>14</v>
      </c>
      <c r="B130" s="587" t="s">
        <v>320</v>
      </c>
      <c r="C130" s="614" t="s">
        <v>184</v>
      </c>
      <c r="D130" s="590"/>
      <c r="E130" s="590"/>
      <c r="F130" s="590"/>
      <c r="G130" s="590"/>
      <c r="H130" s="590"/>
      <c r="I130" s="590"/>
      <c r="J130" s="590"/>
      <c r="K130" s="590"/>
      <c r="L130" s="590"/>
      <c r="M130" s="590"/>
      <c r="N130" s="590"/>
      <c r="O130" s="590"/>
      <c r="P130" s="590"/>
      <c r="Q130" s="590"/>
      <c r="R130" s="590"/>
      <c r="S130" s="590"/>
      <c r="T130" s="590"/>
      <c r="U130" s="590"/>
      <c r="V130" s="590"/>
      <c r="W130" s="590"/>
      <c r="X130" s="590"/>
      <c r="Y130" s="590"/>
      <c r="Z130" s="590"/>
      <c r="AA130" s="590"/>
      <c r="AB130" s="590"/>
      <c r="AC130" s="590"/>
      <c r="AD130" s="590"/>
      <c r="AE130" s="590"/>
      <c r="AF130" s="590"/>
      <c r="AG130" s="590"/>
      <c r="AH130" s="591"/>
    </row>
    <row r="131" spans="1:34" ht="20.100000000000001" customHeight="1">
      <c r="A131" s="588"/>
      <c r="B131" s="588"/>
      <c r="C131" s="192">
        <v>1</v>
      </c>
      <c r="D131" s="192">
        <v>2</v>
      </c>
      <c r="E131" s="192">
        <v>3</v>
      </c>
      <c r="F131" s="192">
        <v>4</v>
      </c>
      <c r="G131" s="192">
        <v>5</v>
      </c>
      <c r="H131" s="192">
        <v>6</v>
      </c>
      <c r="I131" s="192">
        <v>7</v>
      </c>
      <c r="J131" s="192">
        <v>8</v>
      </c>
      <c r="K131" s="192">
        <v>9</v>
      </c>
      <c r="L131" s="192">
        <v>10</v>
      </c>
      <c r="M131" s="192">
        <v>11</v>
      </c>
      <c r="N131" s="192">
        <v>12</v>
      </c>
      <c r="O131" s="192">
        <v>13</v>
      </c>
      <c r="P131" s="192">
        <v>14</v>
      </c>
      <c r="Q131" s="192">
        <v>15</v>
      </c>
      <c r="R131" s="192">
        <v>16</v>
      </c>
      <c r="S131" s="192">
        <v>17</v>
      </c>
      <c r="T131" s="192">
        <v>18</v>
      </c>
      <c r="U131" s="192">
        <v>19</v>
      </c>
      <c r="V131" s="192">
        <v>20</v>
      </c>
      <c r="W131" s="192">
        <v>21</v>
      </c>
      <c r="X131" s="192">
        <v>22</v>
      </c>
      <c r="Y131" s="192">
        <v>23</v>
      </c>
      <c r="Z131" s="192">
        <v>24</v>
      </c>
      <c r="AA131" s="192">
        <v>25</v>
      </c>
      <c r="AB131" s="192">
        <v>26</v>
      </c>
      <c r="AC131" s="192">
        <v>27</v>
      </c>
      <c r="AD131" s="192">
        <v>28</v>
      </c>
      <c r="AE131" s="192">
        <v>29</v>
      </c>
      <c r="AF131" s="192">
        <v>30</v>
      </c>
      <c r="AG131" s="199">
        <v>31</v>
      </c>
      <c r="AH131" s="213" t="s">
        <v>299</v>
      </c>
    </row>
    <row r="132" spans="1:34" ht="35.1" customHeight="1">
      <c r="A132" s="185">
        <v>1</v>
      </c>
      <c r="B132" s="249" t="s">
        <v>365</v>
      </c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14">
        <f>SUM(C132:AG132)</f>
        <v>0</v>
      </c>
    </row>
    <row r="133" spans="1:34" ht="35.1" customHeight="1">
      <c r="A133" s="185">
        <v>2</v>
      </c>
      <c r="B133" s="250" t="s">
        <v>366</v>
      </c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31"/>
      <c r="AA133" s="231"/>
      <c r="AB133" s="231"/>
      <c r="AC133" s="231"/>
      <c r="AD133" s="231"/>
      <c r="AE133" s="231"/>
      <c r="AF133" s="231"/>
      <c r="AG133" s="231"/>
      <c r="AH133" s="214">
        <f>SUM(C133:AG133)</f>
        <v>0</v>
      </c>
    </row>
    <row r="134" spans="1:34" ht="35.1" customHeight="1">
      <c r="A134" s="185">
        <v>3</v>
      </c>
      <c r="B134" s="251" t="s">
        <v>367</v>
      </c>
      <c r="C134" s="233"/>
      <c r="D134" s="233"/>
      <c r="E134" s="233"/>
      <c r="F134" s="233"/>
      <c r="G134" s="233"/>
      <c r="H134" s="233"/>
      <c r="I134" s="233"/>
      <c r="J134" s="233"/>
      <c r="K134" s="233"/>
      <c r="L134" s="233"/>
      <c r="M134" s="233"/>
      <c r="N134" s="233"/>
      <c r="O134" s="233"/>
      <c r="P134" s="233"/>
      <c r="Q134" s="233"/>
      <c r="R134" s="233"/>
      <c r="S134" s="233"/>
      <c r="T134" s="233"/>
      <c r="U134" s="233"/>
      <c r="V134" s="233"/>
      <c r="W134" s="233"/>
      <c r="X134" s="233"/>
      <c r="Y134" s="233"/>
      <c r="Z134" s="233"/>
      <c r="AA134" s="233"/>
      <c r="AB134" s="233"/>
      <c r="AC134" s="233"/>
      <c r="AD134" s="233"/>
      <c r="AE134" s="233"/>
      <c r="AF134" s="233"/>
      <c r="AG134" s="233"/>
      <c r="AH134" s="214">
        <f>SUM(C134:AG134)</f>
        <v>0</v>
      </c>
    </row>
    <row r="135" spans="1:34" ht="35.1" customHeight="1">
      <c r="A135" s="185">
        <v>4</v>
      </c>
      <c r="B135" s="252" t="s">
        <v>368</v>
      </c>
      <c r="C135" s="235"/>
      <c r="D135" s="235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  <c r="R135" s="235"/>
      <c r="S135" s="235"/>
      <c r="T135" s="235"/>
      <c r="U135" s="235"/>
      <c r="V135" s="235"/>
      <c r="W135" s="235"/>
      <c r="X135" s="235"/>
      <c r="Y135" s="235"/>
      <c r="Z135" s="235"/>
      <c r="AA135" s="235"/>
      <c r="AB135" s="235"/>
      <c r="AC135" s="235"/>
      <c r="AD135" s="235"/>
      <c r="AE135" s="235"/>
      <c r="AF135" s="235"/>
      <c r="AG135" s="235"/>
      <c r="AH135" s="214">
        <f t="shared" ref="AH135:AH140" si="15">SUM(C135:AG135)</f>
        <v>0</v>
      </c>
    </row>
    <row r="136" spans="1:34" ht="35.1" customHeight="1">
      <c r="A136" s="185">
        <v>5</v>
      </c>
      <c r="B136" s="253" t="s">
        <v>370</v>
      </c>
      <c r="C136" s="237"/>
      <c r="D136" s="237"/>
      <c r="E136" s="237"/>
      <c r="F136" s="237"/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237"/>
      <c r="AB136" s="237"/>
      <c r="AC136" s="237"/>
      <c r="AD136" s="237"/>
      <c r="AE136" s="237"/>
      <c r="AF136" s="237"/>
      <c r="AG136" s="237"/>
      <c r="AH136" s="214">
        <f t="shared" si="15"/>
        <v>0</v>
      </c>
    </row>
    <row r="137" spans="1:34" ht="35.1" customHeight="1">
      <c r="A137" s="185">
        <v>6</v>
      </c>
      <c r="B137" s="254" t="s">
        <v>369</v>
      </c>
      <c r="C137" s="239"/>
      <c r="D137" s="239"/>
      <c r="E137" s="239"/>
      <c r="F137" s="239"/>
      <c r="G137" s="239"/>
      <c r="H137" s="239"/>
      <c r="I137" s="239"/>
      <c r="J137" s="239"/>
      <c r="K137" s="239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  <c r="AA137" s="239"/>
      <c r="AB137" s="239"/>
      <c r="AC137" s="239"/>
      <c r="AD137" s="239"/>
      <c r="AE137" s="239"/>
      <c r="AF137" s="239"/>
      <c r="AG137" s="239"/>
      <c r="AH137" s="214">
        <f t="shared" si="15"/>
        <v>0</v>
      </c>
    </row>
    <row r="138" spans="1:34" ht="35.1" customHeight="1">
      <c r="A138" s="185">
        <v>7</v>
      </c>
      <c r="B138" s="255" t="s">
        <v>371</v>
      </c>
      <c r="C138" s="241"/>
      <c r="D138" s="241"/>
      <c r="E138" s="241"/>
      <c r="F138" s="241"/>
      <c r="G138" s="241"/>
      <c r="H138" s="241"/>
      <c r="I138" s="241"/>
      <c r="J138" s="241"/>
      <c r="K138" s="241"/>
      <c r="L138" s="241"/>
      <c r="M138" s="241"/>
      <c r="N138" s="241"/>
      <c r="O138" s="241"/>
      <c r="P138" s="241"/>
      <c r="Q138" s="241"/>
      <c r="R138" s="241"/>
      <c r="S138" s="241"/>
      <c r="T138" s="241"/>
      <c r="U138" s="241"/>
      <c r="V138" s="241"/>
      <c r="W138" s="241"/>
      <c r="X138" s="241"/>
      <c r="Y138" s="241"/>
      <c r="Z138" s="241"/>
      <c r="AA138" s="241"/>
      <c r="AB138" s="241"/>
      <c r="AC138" s="241"/>
      <c r="AD138" s="241"/>
      <c r="AE138" s="241"/>
      <c r="AF138" s="241"/>
      <c r="AG138" s="241"/>
      <c r="AH138" s="214">
        <f t="shared" si="15"/>
        <v>0</v>
      </c>
    </row>
    <row r="139" spans="1:34" ht="35.1" customHeight="1">
      <c r="A139" s="185">
        <v>8</v>
      </c>
      <c r="B139" s="256" t="s">
        <v>372</v>
      </c>
      <c r="C139" s="243"/>
      <c r="D139" s="243"/>
      <c r="E139" s="243"/>
      <c r="F139" s="243"/>
      <c r="G139" s="243"/>
      <c r="H139" s="243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14">
        <f t="shared" si="15"/>
        <v>0</v>
      </c>
    </row>
    <row r="140" spans="1:34" ht="35.1" customHeight="1" thickBot="1">
      <c r="A140" s="175">
        <v>9</v>
      </c>
      <c r="B140" s="257" t="s">
        <v>373</v>
      </c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  <c r="R140" s="245"/>
      <c r="S140" s="245"/>
      <c r="T140" s="245"/>
      <c r="U140" s="245"/>
      <c r="V140" s="245"/>
      <c r="W140" s="245"/>
      <c r="X140" s="245"/>
      <c r="Y140" s="245"/>
      <c r="Z140" s="245"/>
      <c r="AA140" s="245"/>
      <c r="AB140" s="245"/>
      <c r="AC140" s="245"/>
      <c r="AD140" s="245"/>
      <c r="AE140" s="245"/>
      <c r="AF140" s="245"/>
      <c r="AG140" s="245"/>
      <c r="AH140" s="215">
        <f t="shared" si="15"/>
        <v>0</v>
      </c>
    </row>
    <row r="141" spans="1:34" ht="35.1" customHeight="1" thickBot="1">
      <c r="A141" s="526" t="s">
        <v>19</v>
      </c>
      <c r="B141" s="592"/>
      <c r="C141" s="187">
        <f t="shared" ref="C141:AH141" si="16">SUM(C132:C140)</f>
        <v>0</v>
      </c>
      <c r="D141" s="187">
        <f t="shared" si="16"/>
        <v>0</v>
      </c>
      <c r="E141" s="187">
        <f t="shared" si="16"/>
        <v>0</v>
      </c>
      <c r="F141" s="187">
        <f t="shared" si="16"/>
        <v>0</v>
      </c>
      <c r="G141" s="187">
        <f t="shared" si="16"/>
        <v>0</v>
      </c>
      <c r="H141" s="187">
        <f t="shared" si="16"/>
        <v>0</v>
      </c>
      <c r="I141" s="187">
        <f t="shared" si="16"/>
        <v>0</v>
      </c>
      <c r="J141" s="187">
        <f t="shared" si="16"/>
        <v>0</v>
      </c>
      <c r="K141" s="187">
        <f t="shared" si="16"/>
        <v>0</v>
      </c>
      <c r="L141" s="187">
        <f t="shared" si="16"/>
        <v>0</v>
      </c>
      <c r="M141" s="187">
        <f t="shared" si="16"/>
        <v>0</v>
      </c>
      <c r="N141" s="187">
        <f t="shared" si="16"/>
        <v>0</v>
      </c>
      <c r="O141" s="187">
        <f t="shared" si="16"/>
        <v>0</v>
      </c>
      <c r="P141" s="187">
        <f t="shared" si="16"/>
        <v>0</v>
      </c>
      <c r="Q141" s="187">
        <f t="shared" si="16"/>
        <v>0</v>
      </c>
      <c r="R141" s="187">
        <f t="shared" si="16"/>
        <v>0</v>
      </c>
      <c r="S141" s="187">
        <f t="shared" si="16"/>
        <v>0</v>
      </c>
      <c r="T141" s="187">
        <f t="shared" si="16"/>
        <v>0</v>
      </c>
      <c r="U141" s="187">
        <f t="shared" si="16"/>
        <v>0</v>
      </c>
      <c r="V141" s="187">
        <f t="shared" si="16"/>
        <v>0</v>
      </c>
      <c r="W141" s="187">
        <f t="shared" si="16"/>
        <v>0</v>
      </c>
      <c r="X141" s="187">
        <f t="shared" si="16"/>
        <v>0</v>
      </c>
      <c r="Y141" s="187">
        <f t="shared" si="16"/>
        <v>0</v>
      </c>
      <c r="Z141" s="187">
        <f t="shared" si="16"/>
        <v>0</v>
      </c>
      <c r="AA141" s="187">
        <f t="shared" si="16"/>
        <v>0</v>
      </c>
      <c r="AB141" s="187">
        <f t="shared" si="16"/>
        <v>0</v>
      </c>
      <c r="AC141" s="187">
        <f t="shared" si="16"/>
        <v>0</v>
      </c>
      <c r="AD141" s="187">
        <f t="shared" si="16"/>
        <v>0</v>
      </c>
      <c r="AE141" s="187">
        <f t="shared" si="16"/>
        <v>0</v>
      </c>
      <c r="AF141" s="187">
        <f t="shared" si="16"/>
        <v>0</v>
      </c>
      <c r="AG141" s="212">
        <f t="shared" si="16"/>
        <v>0</v>
      </c>
      <c r="AH141" s="216">
        <f t="shared" si="16"/>
        <v>0</v>
      </c>
    </row>
    <row r="142" spans="1:34" ht="20.100000000000001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530" t="s">
        <v>347</v>
      </c>
      <c r="W142" s="531"/>
      <c r="X142" s="531"/>
      <c r="Y142" s="531"/>
      <c r="Z142" s="531"/>
      <c r="AA142" s="531"/>
      <c r="AB142" s="531"/>
      <c r="AC142" s="531"/>
      <c r="AD142" s="531"/>
      <c r="AE142" s="17"/>
      <c r="AF142" s="17"/>
      <c r="AG142" s="17"/>
      <c r="AH142" s="17"/>
    </row>
    <row r="143" spans="1:34" ht="20.100000000000001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532" t="s">
        <v>319</v>
      </c>
      <c r="W143" s="533"/>
      <c r="X143" s="533"/>
      <c r="Y143" s="533"/>
      <c r="Z143" s="533"/>
      <c r="AA143" s="533"/>
      <c r="AB143" s="533"/>
      <c r="AC143" s="533"/>
      <c r="AD143" s="533"/>
      <c r="AE143" s="17"/>
      <c r="AF143" s="17"/>
      <c r="AG143" s="17"/>
      <c r="AH143" s="17"/>
    </row>
    <row r="144" spans="1:34" ht="20.100000000000001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AE144" s="17"/>
      <c r="AF144" s="17"/>
      <c r="AG144" s="17"/>
      <c r="AH144" s="17"/>
    </row>
    <row r="145" spans="1:34" ht="20.100000000000001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AE145" s="17"/>
      <c r="AF145" s="17"/>
      <c r="AG145" s="17"/>
      <c r="AH145" s="17"/>
    </row>
    <row r="146" spans="1:34" ht="20.100000000000001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AE146" s="17"/>
      <c r="AF146" s="17"/>
      <c r="AG146" s="17"/>
      <c r="AH146" s="17"/>
    </row>
    <row r="147" spans="1:34" ht="20.100000000000001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534" t="s">
        <v>341</v>
      </c>
      <c r="W147" s="534"/>
      <c r="X147" s="534"/>
      <c r="Y147" s="534"/>
      <c r="Z147" s="534"/>
      <c r="AA147" s="534"/>
      <c r="AB147" s="534"/>
      <c r="AC147" s="534"/>
      <c r="AD147" s="534"/>
      <c r="AE147" s="17"/>
      <c r="AF147" s="17"/>
      <c r="AG147" s="17"/>
      <c r="AH147" s="17"/>
    </row>
    <row r="148" spans="1:34" ht="20.100000000000001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535" t="s">
        <v>321</v>
      </c>
      <c r="W148" s="535"/>
      <c r="X148" s="535"/>
      <c r="Y148" s="535"/>
      <c r="Z148" s="535"/>
      <c r="AA148" s="535"/>
      <c r="AB148" s="535"/>
      <c r="AC148" s="535"/>
      <c r="AD148" s="535"/>
      <c r="AE148" s="17"/>
      <c r="AF148" s="17"/>
      <c r="AG148" s="17"/>
      <c r="AH148" s="17"/>
    </row>
    <row r="149" spans="1:34" ht="20.100000000000001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4"/>
      <c r="W149" s="14"/>
      <c r="X149" s="14"/>
      <c r="Y149" s="14"/>
      <c r="Z149" s="14"/>
      <c r="AA149" s="14"/>
      <c r="AB149" s="14"/>
      <c r="AC149" s="14"/>
      <c r="AD149" s="14"/>
      <c r="AE149" s="17"/>
      <c r="AF149" s="17"/>
      <c r="AG149" s="17"/>
      <c r="AH149" s="17"/>
    </row>
    <row r="150" spans="1:34" ht="20.100000000000001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4"/>
      <c r="W150" s="14"/>
      <c r="X150" s="14"/>
      <c r="Y150" s="14"/>
      <c r="Z150" s="14"/>
      <c r="AA150" s="14"/>
      <c r="AB150" s="14"/>
      <c r="AC150" s="14"/>
      <c r="AD150" s="14"/>
      <c r="AE150" s="17"/>
      <c r="AF150" s="17"/>
      <c r="AG150" s="17"/>
      <c r="AH150" s="17"/>
    </row>
    <row r="151" spans="1:34" ht="20.100000000000001" customHeight="1">
      <c r="A151" s="607" t="s">
        <v>338</v>
      </c>
      <c r="B151" s="607"/>
      <c r="C151" s="607"/>
      <c r="D151" s="607"/>
      <c r="E151" s="607"/>
      <c r="F151" s="607"/>
      <c r="G151" s="607"/>
      <c r="H151" s="607"/>
      <c r="I151" s="607"/>
      <c r="J151" s="607"/>
      <c r="K151" s="607"/>
      <c r="L151" s="607"/>
      <c r="M151" s="607"/>
      <c r="N151" s="607"/>
      <c r="O151" s="607"/>
      <c r="P151" s="607"/>
      <c r="Q151" s="607"/>
      <c r="R151" s="607"/>
      <c r="S151" s="607"/>
      <c r="T151" s="607"/>
      <c r="U151" s="607"/>
      <c r="V151" s="607"/>
      <c r="W151" s="607"/>
      <c r="X151" s="607"/>
      <c r="Y151" s="607"/>
      <c r="Z151" s="607"/>
      <c r="AA151" s="607"/>
      <c r="AB151" s="607"/>
      <c r="AC151" s="607"/>
      <c r="AD151" s="607"/>
      <c r="AE151" s="607"/>
      <c r="AF151" s="607"/>
      <c r="AG151" s="607"/>
      <c r="AH151" s="607"/>
    </row>
    <row r="152" spans="1:34" ht="20.100000000000001" customHeight="1">
      <c r="A152" s="602" t="s">
        <v>339</v>
      </c>
      <c r="B152" s="602"/>
      <c r="C152" s="602"/>
      <c r="D152" s="602"/>
      <c r="E152" s="602"/>
      <c r="F152" s="602"/>
      <c r="G152" s="602"/>
      <c r="H152" s="602"/>
      <c r="I152" s="602"/>
      <c r="J152" s="602"/>
      <c r="K152" s="602"/>
      <c r="L152" s="602"/>
      <c r="M152" s="602"/>
      <c r="N152" s="602"/>
      <c r="O152" s="602"/>
      <c r="P152" s="602"/>
      <c r="Q152" s="602"/>
      <c r="R152" s="602"/>
      <c r="S152" s="602"/>
      <c r="T152" s="602"/>
      <c r="U152" s="602"/>
      <c r="V152" s="602"/>
      <c r="W152" s="602"/>
      <c r="X152" s="602"/>
      <c r="Y152" s="602"/>
      <c r="Z152" s="602"/>
      <c r="AA152" s="602"/>
      <c r="AB152" s="602"/>
      <c r="AC152" s="602"/>
      <c r="AD152" s="602"/>
      <c r="AE152" s="602"/>
      <c r="AF152" s="602"/>
      <c r="AG152" s="602"/>
      <c r="AH152" s="602"/>
    </row>
    <row r="153" spans="1:34" ht="20.100000000000001" customHeight="1">
      <c r="A153" s="224"/>
      <c r="B153" s="173" t="s">
        <v>323</v>
      </c>
      <c r="C153" s="224"/>
      <c r="D153" s="224"/>
      <c r="E153" s="224"/>
      <c r="F153" s="224"/>
      <c r="G153" s="224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  <c r="AA153" s="224"/>
      <c r="AB153" s="224"/>
      <c r="AC153" s="224"/>
      <c r="AD153" s="224"/>
      <c r="AE153" s="224"/>
      <c r="AF153" s="228" t="s">
        <v>303</v>
      </c>
      <c r="AG153" s="224"/>
      <c r="AH153" s="224"/>
    </row>
    <row r="154" spans="1:34" ht="20.100000000000001" customHeight="1">
      <c r="A154" s="227">
        <v>7</v>
      </c>
      <c r="B154" s="618" t="s">
        <v>359</v>
      </c>
      <c r="C154" s="618"/>
      <c r="D154" s="618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</row>
    <row r="155" spans="1:34" ht="20.100000000000001" customHeight="1" thickBot="1">
      <c r="A155" s="587" t="s">
        <v>14</v>
      </c>
      <c r="B155" s="587" t="s">
        <v>320</v>
      </c>
      <c r="C155" s="614" t="s">
        <v>184</v>
      </c>
      <c r="D155" s="590"/>
      <c r="E155" s="590"/>
      <c r="F155" s="590"/>
      <c r="G155" s="590"/>
      <c r="H155" s="590"/>
      <c r="I155" s="590"/>
      <c r="J155" s="590"/>
      <c r="K155" s="590"/>
      <c r="L155" s="590"/>
      <c r="M155" s="590"/>
      <c r="N155" s="590"/>
      <c r="O155" s="590"/>
      <c r="P155" s="590"/>
      <c r="Q155" s="590"/>
      <c r="R155" s="590"/>
      <c r="S155" s="590"/>
      <c r="T155" s="590"/>
      <c r="U155" s="590"/>
      <c r="V155" s="590"/>
      <c r="W155" s="590"/>
      <c r="X155" s="590"/>
      <c r="Y155" s="590"/>
      <c r="Z155" s="590"/>
      <c r="AA155" s="590"/>
      <c r="AB155" s="590"/>
      <c r="AC155" s="590"/>
      <c r="AD155" s="590"/>
      <c r="AE155" s="590"/>
      <c r="AF155" s="590"/>
      <c r="AG155" s="590"/>
      <c r="AH155" s="591"/>
    </row>
    <row r="156" spans="1:34" ht="20.100000000000001" customHeight="1">
      <c r="A156" s="588"/>
      <c r="B156" s="588"/>
      <c r="C156" s="192">
        <v>1</v>
      </c>
      <c r="D156" s="192">
        <v>2</v>
      </c>
      <c r="E156" s="192">
        <v>3</v>
      </c>
      <c r="F156" s="192">
        <v>4</v>
      </c>
      <c r="G156" s="192">
        <v>5</v>
      </c>
      <c r="H156" s="192">
        <v>6</v>
      </c>
      <c r="I156" s="192">
        <v>7</v>
      </c>
      <c r="J156" s="192">
        <v>8</v>
      </c>
      <c r="K156" s="192">
        <v>9</v>
      </c>
      <c r="L156" s="192">
        <v>10</v>
      </c>
      <c r="M156" s="192">
        <v>11</v>
      </c>
      <c r="N156" s="192">
        <v>12</v>
      </c>
      <c r="O156" s="192">
        <v>13</v>
      </c>
      <c r="P156" s="192">
        <v>14</v>
      </c>
      <c r="Q156" s="192">
        <v>15</v>
      </c>
      <c r="R156" s="192">
        <v>16</v>
      </c>
      <c r="S156" s="192">
        <v>17</v>
      </c>
      <c r="T156" s="192">
        <v>18</v>
      </c>
      <c r="U156" s="192">
        <v>19</v>
      </c>
      <c r="V156" s="192">
        <v>20</v>
      </c>
      <c r="W156" s="192">
        <v>21</v>
      </c>
      <c r="X156" s="192">
        <v>22</v>
      </c>
      <c r="Y156" s="192">
        <v>23</v>
      </c>
      <c r="Z156" s="192">
        <v>24</v>
      </c>
      <c r="AA156" s="192">
        <v>25</v>
      </c>
      <c r="AB156" s="192">
        <v>26</v>
      </c>
      <c r="AC156" s="192">
        <v>27</v>
      </c>
      <c r="AD156" s="192">
        <v>28</v>
      </c>
      <c r="AE156" s="192">
        <v>29</v>
      </c>
      <c r="AF156" s="192">
        <v>30</v>
      </c>
      <c r="AG156" s="199">
        <v>31</v>
      </c>
      <c r="AH156" s="213" t="s">
        <v>299</v>
      </c>
    </row>
    <row r="157" spans="1:34" ht="35.1" customHeight="1">
      <c r="A157" s="185">
        <v>1</v>
      </c>
      <c r="B157" s="249" t="s">
        <v>365</v>
      </c>
      <c r="C157" s="229"/>
      <c r="D157" s="229"/>
      <c r="E157" s="229"/>
      <c r="F157" s="229"/>
      <c r="G157" s="229"/>
      <c r="H157" s="229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14">
        <f>SUM(C157:AG157)</f>
        <v>0</v>
      </c>
    </row>
    <row r="158" spans="1:34" ht="35.1" customHeight="1">
      <c r="A158" s="185">
        <v>2</v>
      </c>
      <c r="B158" s="250" t="s">
        <v>366</v>
      </c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  <c r="AA158" s="231"/>
      <c r="AB158" s="231"/>
      <c r="AC158" s="231"/>
      <c r="AD158" s="231"/>
      <c r="AE158" s="231"/>
      <c r="AF158" s="231"/>
      <c r="AG158" s="231"/>
      <c r="AH158" s="214">
        <f>SUM(C158:AG158)</f>
        <v>0</v>
      </c>
    </row>
    <row r="159" spans="1:34" ht="35.1" customHeight="1">
      <c r="A159" s="185">
        <v>3</v>
      </c>
      <c r="B159" s="251" t="s">
        <v>367</v>
      </c>
      <c r="C159" s="233"/>
      <c r="D159" s="233"/>
      <c r="E159" s="233"/>
      <c r="F159" s="233"/>
      <c r="G159" s="233"/>
      <c r="H159" s="233"/>
      <c r="I159" s="233"/>
      <c r="J159" s="233"/>
      <c r="K159" s="233"/>
      <c r="L159" s="233"/>
      <c r="M159" s="233"/>
      <c r="N159" s="233"/>
      <c r="O159" s="233"/>
      <c r="P159" s="233"/>
      <c r="Q159" s="233"/>
      <c r="R159" s="233"/>
      <c r="S159" s="233"/>
      <c r="T159" s="233"/>
      <c r="U159" s="233"/>
      <c r="V159" s="233"/>
      <c r="W159" s="233"/>
      <c r="X159" s="233"/>
      <c r="Y159" s="233"/>
      <c r="Z159" s="233"/>
      <c r="AA159" s="233"/>
      <c r="AB159" s="233"/>
      <c r="AC159" s="233"/>
      <c r="AD159" s="233"/>
      <c r="AE159" s="233"/>
      <c r="AF159" s="233"/>
      <c r="AG159" s="233"/>
      <c r="AH159" s="214">
        <f>SUM(C159:AG159)</f>
        <v>0</v>
      </c>
    </row>
    <row r="160" spans="1:34" ht="35.1" customHeight="1">
      <c r="A160" s="185">
        <v>4</v>
      </c>
      <c r="B160" s="252" t="s">
        <v>368</v>
      </c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5"/>
      <c r="AC160" s="235"/>
      <c r="AD160" s="235"/>
      <c r="AE160" s="235"/>
      <c r="AF160" s="235"/>
      <c r="AG160" s="235"/>
      <c r="AH160" s="214">
        <f t="shared" ref="AH160:AH165" si="17">SUM(C160:AG160)</f>
        <v>0</v>
      </c>
    </row>
    <row r="161" spans="1:34" ht="35.1" customHeight="1">
      <c r="A161" s="185">
        <v>5</v>
      </c>
      <c r="B161" s="253" t="s">
        <v>370</v>
      </c>
      <c r="C161" s="237"/>
      <c r="D161" s="237"/>
      <c r="E161" s="237"/>
      <c r="F161" s="237"/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  <c r="W161" s="237"/>
      <c r="X161" s="237"/>
      <c r="Y161" s="237"/>
      <c r="Z161" s="237"/>
      <c r="AA161" s="237"/>
      <c r="AB161" s="237"/>
      <c r="AC161" s="237"/>
      <c r="AD161" s="237"/>
      <c r="AE161" s="237"/>
      <c r="AF161" s="237"/>
      <c r="AG161" s="237"/>
      <c r="AH161" s="214">
        <f t="shared" si="17"/>
        <v>0</v>
      </c>
    </row>
    <row r="162" spans="1:34" ht="35.1" customHeight="1">
      <c r="A162" s="185">
        <v>6</v>
      </c>
      <c r="B162" s="254" t="s">
        <v>369</v>
      </c>
      <c r="C162" s="239"/>
      <c r="D162" s="239"/>
      <c r="E162" s="239"/>
      <c r="F162" s="239"/>
      <c r="G162" s="239"/>
      <c r="H162" s="239"/>
      <c r="I162" s="239"/>
      <c r="J162" s="239"/>
      <c r="K162" s="239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X162" s="239"/>
      <c r="Y162" s="239"/>
      <c r="Z162" s="239"/>
      <c r="AA162" s="239"/>
      <c r="AB162" s="239"/>
      <c r="AC162" s="239"/>
      <c r="AD162" s="239"/>
      <c r="AE162" s="239"/>
      <c r="AF162" s="239"/>
      <c r="AG162" s="239"/>
      <c r="AH162" s="214">
        <f>SUM(C162:AG162)</f>
        <v>0</v>
      </c>
    </row>
    <row r="163" spans="1:34" ht="35.1" customHeight="1">
      <c r="A163" s="185">
        <v>7</v>
      </c>
      <c r="B163" s="255" t="s">
        <v>371</v>
      </c>
      <c r="C163" s="241"/>
      <c r="D163" s="241"/>
      <c r="E163" s="241"/>
      <c r="F163" s="241"/>
      <c r="G163" s="241"/>
      <c r="H163" s="241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41"/>
      <c r="V163" s="241"/>
      <c r="W163" s="241"/>
      <c r="X163" s="241"/>
      <c r="Y163" s="241"/>
      <c r="Z163" s="241"/>
      <c r="AA163" s="241"/>
      <c r="AB163" s="241"/>
      <c r="AC163" s="241"/>
      <c r="AD163" s="241"/>
      <c r="AE163" s="241"/>
      <c r="AF163" s="241"/>
      <c r="AG163" s="241"/>
      <c r="AH163" s="214">
        <f t="shared" si="17"/>
        <v>0</v>
      </c>
    </row>
    <row r="164" spans="1:34" ht="35.1" customHeight="1">
      <c r="A164" s="185">
        <v>8</v>
      </c>
      <c r="B164" s="256" t="s">
        <v>372</v>
      </c>
      <c r="C164" s="243"/>
      <c r="D164" s="243"/>
      <c r="E164" s="243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14">
        <f t="shared" si="17"/>
        <v>0</v>
      </c>
    </row>
    <row r="165" spans="1:34" ht="35.1" customHeight="1" thickBot="1">
      <c r="A165" s="175">
        <v>9</v>
      </c>
      <c r="B165" s="257" t="s">
        <v>373</v>
      </c>
      <c r="C165" s="245"/>
      <c r="D165" s="245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  <c r="R165" s="245"/>
      <c r="S165" s="245"/>
      <c r="T165" s="245"/>
      <c r="U165" s="245"/>
      <c r="V165" s="245"/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245"/>
      <c r="AG165" s="245"/>
      <c r="AH165" s="215">
        <f t="shared" si="17"/>
        <v>0</v>
      </c>
    </row>
    <row r="166" spans="1:34" ht="35.1" customHeight="1" thickBot="1">
      <c r="A166" s="526" t="s">
        <v>19</v>
      </c>
      <c r="B166" s="592"/>
      <c r="C166" s="187">
        <f t="shared" ref="C166:AH166" si="18">SUM(C157:C165)</f>
        <v>0</v>
      </c>
      <c r="D166" s="187">
        <f t="shared" si="18"/>
        <v>0</v>
      </c>
      <c r="E166" s="187">
        <f t="shared" si="18"/>
        <v>0</v>
      </c>
      <c r="F166" s="187">
        <f t="shared" si="18"/>
        <v>0</v>
      </c>
      <c r="G166" s="187">
        <f t="shared" si="18"/>
        <v>0</v>
      </c>
      <c r="H166" s="187">
        <f t="shared" si="18"/>
        <v>0</v>
      </c>
      <c r="I166" s="187">
        <f t="shared" si="18"/>
        <v>0</v>
      </c>
      <c r="J166" s="187">
        <f t="shared" si="18"/>
        <v>0</v>
      </c>
      <c r="K166" s="187">
        <f t="shared" si="18"/>
        <v>0</v>
      </c>
      <c r="L166" s="187">
        <f t="shared" si="18"/>
        <v>0</v>
      </c>
      <c r="M166" s="187">
        <f t="shared" si="18"/>
        <v>0</v>
      </c>
      <c r="N166" s="187">
        <f t="shared" si="18"/>
        <v>0</v>
      </c>
      <c r="O166" s="187">
        <f t="shared" si="18"/>
        <v>0</v>
      </c>
      <c r="P166" s="187">
        <f t="shared" si="18"/>
        <v>0</v>
      </c>
      <c r="Q166" s="187">
        <f t="shared" si="18"/>
        <v>0</v>
      </c>
      <c r="R166" s="187">
        <f t="shared" si="18"/>
        <v>0</v>
      </c>
      <c r="S166" s="187">
        <f t="shared" si="18"/>
        <v>0</v>
      </c>
      <c r="T166" s="187">
        <f t="shared" si="18"/>
        <v>0</v>
      </c>
      <c r="U166" s="187">
        <f t="shared" si="18"/>
        <v>0</v>
      </c>
      <c r="V166" s="187">
        <f t="shared" si="18"/>
        <v>0</v>
      </c>
      <c r="W166" s="187">
        <f t="shared" si="18"/>
        <v>0</v>
      </c>
      <c r="X166" s="187">
        <f t="shared" si="18"/>
        <v>0</v>
      </c>
      <c r="Y166" s="187">
        <f t="shared" si="18"/>
        <v>0</v>
      </c>
      <c r="Z166" s="187">
        <f t="shared" si="18"/>
        <v>0</v>
      </c>
      <c r="AA166" s="187">
        <f t="shared" si="18"/>
        <v>0</v>
      </c>
      <c r="AB166" s="187">
        <f t="shared" si="18"/>
        <v>0</v>
      </c>
      <c r="AC166" s="187">
        <f t="shared" si="18"/>
        <v>0</v>
      </c>
      <c r="AD166" s="187">
        <f t="shared" si="18"/>
        <v>0</v>
      </c>
      <c r="AE166" s="187">
        <f t="shared" si="18"/>
        <v>0</v>
      </c>
      <c r="AF166" s="187">
        <f t="shared" si="18"/>
        <v>0</v>
      </c>
      <c r="AG166" s="212">
        <f t="shared" si="18"/>
        <v>0</v>
      </c>
      <c r="AH166" s="216">
        <f t="shared" si="18"/>
        <v>0</v>
      </c>
    </row>
    <row r="167" spans="1:34" ht="20.100000000000001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530" t="s">
        <v>348</v>
      </c>
      <c r="W167" s="531"/>
      <c r="X167" s="531"/>
      <c r="Y167" s="531"/>
      <c r="Z167" s="531"/>
      <c r="AA167" s="531"/>
      <c r="AB167" s="531"/>
      <c r="AC167" s="531"/>
      <c r="AD167" s="531"/>
      <c r="AE167" s="17"/>
      <c r="AF167" s="17"/>
      <c r="AG167" s="17"/>
      <c r="AH167" s="17"/>
    </row>
    <row r="168" spans="1:34" ht="20.100000000000001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532" t="s">
        <v>319</v>
      </c>
      <c r="W168" s="533"/>
      <c r="X168" s="533"/>
      <c r="Y168" s="533"/>
      <c r="Z168" s="533"/>
      <c r="AA168" s="533"/>
      <c r="AB168" s="533"/>
      <c r="AC168" s="533"/>
      <c r="AD168" s="533"/>
      <c r="AE168" s="17"/>
      <c r="AF168" s="17"/>
      <c r="AG168" s="17"/>
      <c r="AH168" s="17"/>
    </row>
    <row r="169" spans="1:34" ht="20.100000000000001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AE169" s="17"/>
      <c r="AF169" s="17"/>
      <c r="AG169" s="17"/>
      <c r="AH169" s="17"/>
    </row>
    <row r="170" spans="1:34" ht="20.100000000000001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AE170" s="17"/>
      <c r="AF170" s="17"/>
      <c r="AG170" s="17"/>
      <c r="AH170" s="17"/>
    </row>
    <row r="171" spans="1:34" ht="20.100000000000001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AE171" s="17"/>
      <c r="AF171" s="17"/>
      <c r="AG171" s="17"/>
      <c r="AH171" s="17"/>
    </row>
    <row r="172" spans="1:34" ht="20.100000000000001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534" t="s">
        <v>341</v>
      </c>
      <c r="W172" s="534"/>
      <c r="X172" s="534"/>
      <c r="Y172" s="534"/>
      <c r="Z172" s="534"/>
      <c r="AA172" s="534"/>
      <c r="AB172" s="534"/>
      <c r="AC172" s="534"/>
      <c r="AD172" s="534"/>
      <c r="AE172" s="17"/>
      <c r="AF172" s="17"/>
      <c r="AG172" s="17"/>
      <c r="AH172" s="17"/>
    </row>
    <row r="173" spans="1:34" ht="20.100000000000001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535" t="s">
        <v>321</v>
      </c>
      <c r="W173" s="535"/>
      <c r="X173" s="535"/>
      <c r="Y173" s="535"/>
      <c r="Z173" s="535"/>
      <c r="AA173" s="535"/>
      <c r="AB173" s="535"/>
      <c r="AC173" s="535"/>
      <c r="AD173" s="535"/>
      <c r="AE173" s="17"/>
      <c r="AF173" s="17"/>
      <c r="AG173" s="17"/>
      <c r="AH173" s="17"/>
    </row>
    <row r="174" spans="1:34" ht="20.100000000000001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84"/>
      <c r="W174" s="184"/>
      <c r="X174" s="184"/>
      <c r="Y174" s="184"/>
      <c r="Z174" s="184"/>
      <c r="AA174" s="184"/>
      <c r="AB174" s="184"/>
      <c r="AC174" s="184"/>
      <c r="AD174" s="184"/>
      <c r="AE174" s="17"/>
      <c r="AF174" s="17"/>
      <c r="AG174" s="17"/>
      <c r="AH174" s="17"/>
    </row>
    <row r="175" spans="1:34" ht="20.100000000000001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4"/>
      <c r="W175" s="14"/>
      <c r="X175" s="14"/>
      <c r="Y175" s="14"/>
      <c r="Z175" s="14"/>
      <c r="AA175" s="14"/>
      <c r="AB175" s="14"/>
      <c r="AC175" s="14"/>
      <c r="AD175" s="14"/>
      <c r="AE175" s="17"/>
      <c r="AF175" s="17"/>
      <c r="AG175" s="17"/>
      <c r="AH175" s="17"/>
    </row>
    <row r="176" spans="1:34" ht="20.100000000000001" customHeight="1">
      <c r="A176" s="607" t="s">
        <v>338</v>
      </c>
      <c r="B176" s="607"/>
      <c r="C176" s="607"/>
      <c r="D176" s="607"/>
      <c r="E176" s="607"/>
      <c r="F176" s="607"/>
      <c r="G176" s="607"/>
      <c r="H176" s="607"/>
      <c r="I176" s="607"/>
      <c r="J176" s="607"/>
      <c r="K176" s="607"/>
      <c r="L176" s="607"/>
      <c r="M176" s="607"/>
      <c r="N176" s="607"/>
      <c r="O176" s="607"/>
      <c r="P176" s="607"/>
      <c r="Q176" s="607"/>
      <c r="R176" s="607"/>
      <c r="S176" s="607"/>
      <c r="T176" s="607"/>
      <c r="U176" s="607"/>
      <c r="V176" s="607"/>
      <c r="W176" s="607"/>
      <c r="X176" s="607"/>
      <c r="Y176" s="607"/>
      <c r="Z176" s="607"/>
      <c r="AA176" s="607"/>
      <c r="AB176" s="607"/>
      <c r="AC176" s="607"/>
      <c r="AD176" s="607"/>
      <c r="AE176" s="607"/>
      <c r="AF176" s="607"/>
      <c r="AG176" s="607"/>
      <c r="AH176" s="607"/>
    </row>
    <row r="177" spans="1:34" ht="20.100000000000001" customHeight="1">
      <c r="A177" s="602" t="s">
        <v>339</v>
      </c>
      <c r="B177" s="602"/>
      <c r="C177" s="602"/>
      <c r="D177" s="602"/>
      <c r="E177" s="602"/>
      <c r="F177" s="602"/>
      <c r="G177" s="602"/>
      <c r="H177" s="602"/>
      <c r="I177" s="602"/>
      <c r="J177" s="602"/>
      <c r="K177" s="602"/>
      <c r="L177" s="602"/>
      <c r="M177" s="602"/>
      <c r="N177" s="602"/>
      <c r="O177" s="602"/>
      <c r="P177" s="602"/>
      <c r="Q177" s="602"/>
      <c r="R177" s="602"/>
      <c r="S177" s="602"/>
      <c r="T177" s="602"/>
      <c r="U177" s="602"/>
      <c r="V177" s="602"/>
      <c r="W177" s="602"/>
      <c r="X177" s="602"/>
      <c r="Y177" s="602"/>
      <c r="Z177" s="602"/>
      <c r="AA177" s="602"/>
      <c r="AB177" s="602"/>
      <c r="AC177" s="602"/>
      <c r="AD177" s="602"/>
      <c r="AE177" s="602"/>
      <c r="AF177" s="602"/>
      <c r="AG177" s="602"/>
      <c r="AH177" s="602"/>
    </row>
    <row r="178" spans="1:34" ht="20.100000000000001" customHeight="1">
      <c r="A178" s="224"/>
      <c r="B178" s="173" t="s">
        <v>323</v>
      </c>
      <c r="C178" s="224"/>
      <c r="D178" s="224"/>
      <c r="E178" s="224"/>
      <c r="F178" s="224"/>
      <c r="G178" s="224"/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  <c r="AA178" s="224"/>
      <c r="AB178" s="224"/>
      <c r="AC178" s="224"/>
      <c r="AD178" s="224"/>
      <c r="AE178" s="224"/>
      <c r="AF178" s="228" t="s">
        <v>303</v>
      </c>
      <c r="AG178" s="224"/>
      <c r="AH178" s="224"/>
    </row>
    <row r="179" spans="1:34" ht="20.100000000000001" customHeight="1">
      <c r="A179" s="227">
        <v>8</v>
      </c>
      <c r="B179" s="618" t="s">
        <v>360</v>
      </c>
      <c r="C179" s="618"/>
      <c r="D179" s="618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</row>
    <row r="180" spans="1:34" ht="20.100000000000001" customHeight="1" thickBot="1">
      <c r="A180" s="587" t="s">
        <v>14</v>
      </c>
      <c r="B180" s="587" t="s">
        <v>320</v>
      </c>
      <c r="C180" s="614" t="s">
        <v>184</v>
      </c>
      <c r="D180" s="590"/>
      <c r="E180" s="590"/>
      <c r="F180" s="590"/>
      <c r="G180" s="590"/>
      <c r="H180" s="590"/>
      <c r="I180" s="590"/>
      <c r="J180" s="590"/>
      <c r="K180" s="590"/>
      <c r="L180" s="590"/>
      <c r="M180" s="590"/>
      <c r="N180" s="590"/>
      <c r="O180" s="590"/>
      <c r="P180" s="590"/>
      <c r="Q180" s="590"/>
      <c r="R180" s="590"/>
      <c r="S180" s="590"/>
      <c r="T180" s="590"/>
      <c r="U180" s="590"/>
      <c r="V180" s="590"/>
      <c r="W180" s="590"/>
      <c r="X180" s="590"/>
      <c r="Y180" s="590"/>
      <c r="Z180" s="590"/>
      <c r="AA180" s="590"/>
      <c r="AB180" s="590"/>
      <c r="AC180" s="590"/>
      <c r="AD180" s="590"/>
      <c r="AE180" s="590"/>
      <c r="AF180" s="590"/>
      <c r="AG180" s="590"/>
      <c r="AH180" s="591"/>
    </row>
    <row r="181" spans="1:34" ht="20.100000000000001" customHeight="1">
      <c r="A181" s="588"/>
      <c r="B181" s="588"/>
      <c r="C181" s="192">
        <v>1</v>
      </c>
      <c r="D181" s="192">
        <v>2</v>
      </c>
      <c r="E181" s="192">
        <v>3</v>
      </c>
      <c r="F181" s="192">
        <v>4</v>
      </c>
      <c r="G181" s="192">
        <v>5</v>
      </c>
      <c r="H181" s="192">
        <v>6</v>
      </c>
      <c r="I181" s="192">
        <v>7</v>
      </c>
      <c r="J181" s="192">
        <v>8</v>
      </c>
      <c r="K181" s="192">
        <v>9</v>
      </c>
      <c r="L181" s="192">
        <v>10</v>
      </c>
      <c r="M181" s="192">
        <v>11</v>
      </c>
      <c r="N181" s="192">
        <v>12</v>
      </c>
      <c r="O181" s="192">
        <v>13</v>
      </c>
      <c r="P181" s="192">
        <v>14</v>
      </c>
      <c r="Q181" s="192">
        <v>15</v>
      </c>
      <c r="R181" s="192">
        <v>16</v>
      </c>
      <c r="S181" s="192">
        <v>17</v>
      </c>
      <c r="T181" s="192">
        <v>18</v>
      </c>
      <c r="U181" s="192">
        <v>19</v>
      </c>
      <c r="V181" s="192">
        <v>20</v>
      </c>
      <c r="W181" s="192">
        <v>21</v>
      </c>
      <c r="X181" s="192">
        <v>22</v>
      </c>
      <c r="Y181" s="192">
        <v>23</v>
      </c>
      <c r="Z181" s="192">
        <v>24</v>
      </c>
      <c r="AA181" s="192">
        <v>25</v>
      </c>
      <c r="AB181" s="192">
        <v>26</v>
      </c>
      <c r="AC181" s="192">
        <v>27</v>
      </c>
      <c r="AD181" s="192">
        <v>28</v>
      </c>
      <c r="AE181" s="192">
        <v>29</v>
      </c>
      <c r="AF181" s="192">
        <v>30</v>
      </c>
      <c r="AG181" s="199">
        <v>31</v>
      </c>
      <c r="AH181" s="213" t="s">
        <v>299</v>
      </c>
    </row>
    <row r="182" spans="1:34" ht="35.1" customHeight="1">
      <c r="A182" s="185">
        <v>1</v>
      </c>
      <c r="B182" s="249" t="s">
        <v>365</v>
      </c>
      <c r="C182" s="229"/>
      <c r="D182" s="229"/>
      <c r="E182" s="229"/>
      <c r="F182" s="229"/>
      <c r="G182" s="229"/>
      <c r="H182" s="229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14">
        <f>SUM(C182:AG182)</f>
        <v>0</v>
      </c>
    </row>
    <row r="183" spans="1:34" ht="35.1" customHeight="1">
      <c r="A183" s="185">
        <v>2</v>
      </c>
      <c r="B183" s="250" t="s">
        <v>366</v>
      </c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231"/>
      <c r="Z183" s="231"/>
      <c r="AA183" s="231"/>
      <c r="AB183" s="231"/>
      <c r="AC183" s="231"/>
      <c r="AD183" s="231"/>
      <c r="AE183" s="231"/>
      <c r="AF183" s="231"/>
      <c r="AG183" s="231"/>
      <c r="AH183" s="214">
        <f>SUM(C183:AG183)</f>
        <v>0</v>
      </c>
    </row>
    <row r="184" spans="1:34" ht="35.1" customHeight="1">
      <c r="A184" s="185">
        <v>3</v>
      </c>
      <c r="B184" s="251" t="s">
        <v>367</v>
      </c>
      <c r="C184" s="233"/>
      <c r="D184" s="233"/>
      <c r="E184" s="233"/>
      <c r="F184" s="233"/>
      <c r="G184" s="233"/>
      <c r="H184" s="233"/>
      <c r="I184" s="233"/>
      <c r="J184" s="233"/>
      <c r="K184" s="233"/>
      <c r="L184" s="233"/>
      <c r="M184" s="233"/>
      <c r="N184" s="233"/>
      <c r="O184" s="233"/>
      <c r="P184" s="233"/>
      <c r="Q184" s="233"/>
      <c r="R184" s="233"/>
      <c r="S184" s="233"/>
      <c r="T184" s="233"/>
      <c r="U184" s="233"/>
      <c r="V184" s="233"/>
      <c r="W184" s="233"/>
      <c r="X184" s="233"/>
      <c r="Y184" s="233"/>
      <c r="Z184" s="233"/>
      <c r="AA184" s="233"/>
      <c r="AB184" s="233"/>
      <c r="AC184" s="233"/>
      <c r="AD184" s="233"/>
      <c r="AE184" s="233"/>
      <c r="AF184" s="233"/>
      <c r="AG184" s="233"/>
      <c r="AH184" s="214">
        <f>SUM(C184:AG184)</f>
        <v>0</v>
      </c>
    </row>
    <row r="185" spans="1:34" ht="35.1" customHeight="1">
      <c r="A185" s="185">
        <v>4</v>
      </c>
      <c r="B185" s="252" t="s">
        <v>368</v>
      </c>
      <c r="C185" s="235"/>
      <c r="D185" s="235"/>
      <c r="E185" s="235"/>
      <c r="F185" s="235"/>
      <c r="G185" s="235"/>
      <c r="H185" s="235"/>
      <c r="I185" s="235"/>
      <c r="J185" s="235"/>
      <c r="K185" s="235"/>
      <c r="L185" s="235"/>
      <c r="M185" s="235"/>
      <c r="N185" s="235"/>
      <c r="O185" s="235"/>
      <c r="P185" s="235"/>
      <c r="Q185" s="235"/>
      <c r="R185" s="235"/>
      <c r="S185" s="235"/>
      <c r="T185" s="235"/>
      <c r="U185" s="235"/>
      <c r="V185" s="235"/>
      <c r="W185" s="235"/>
      <c r="X185" s="235"/>
      <c r="Y185" s="235"/>
      <c r="Z185" s="235"/>
      <c r="AA185" s="235"/>
      <c r="AB185" s="235"/>
      <c r="AC185" s="235"/>
      <c r="AD185" s="235"/>
      <c r="AE185" s="235"/>
      <c r="AF185" s="235"/>
      <c r="AG185" s="235"/>
      <c r="AH185" s="214">
        <f t="shared" ref="AH185:AH190" si="19">SUM(C185:AG185)</f>
        <v>0</v>
      </c>
    </row>
    <row r="186" spans="1:34" ht="35.1" customHeight="1">
      <c r="A186" s="185">
        <v>5</v>
      </c>
      <c r="B186" s="253" t="s">
        <v>370</v>
      </c>
      <c r="C186" s="237"/>
      <c r="D186" s="237"/>
      <c r="E186" s="237"/>
      <c r="F186" s="237"/>
      <c r="G186" s="237"/>
      <c r="H186" s="237"/>
      <c r="I186" s="237"/>
      <c r="J186" s="237"/>
      <c r="K186" s="237"/>
      <c r="L186" s="237"/>
      <c r="M186" s="237"/>
      <c r="N186" s="237"/>
      <c r="O186" s="237"/>
      <c r="P186" s="237"/>
      <c r="Q186" s="237"/>
      <c r="R186" s="237"/>
      <c r="S186" s="237"/>
      <c r="T186" s="237"/>
      <c r="U186" s="237"/>
      <c r="V186" s="237"/>
      <c r="W186" s="237"/>
      <c r="X186" s="237"/>
      <c r="Y186" s="237"/>
      <c r="Z186" s="237"/>
      <c r="AA186" s="237"/>
      <c r="AB186" s="237"/>
      <c r="AC186" s="237"/>
      <c r="AD186" s="237"/>
      <c r="AE186" s="237"/>
      <c r="AF186" s="237"/>
      <c r="AG186" s="237"/>
      <c r="AH186" s="214">
        <f t="shared" si="19"/>
        <v>0</v>
      </c>
    </row>
    <row r="187" spans="1:34" ht="35.1" customHeight="1">
      <c r="A187" s="185">
        <v>6</v>
      </c>
      <c r="B187" s="254" t="s">
        <v>369</v>
      </c>
      <c r="C187" s="239"/>
      <c r="D187" s="239"/>
      <c r="E187" s="239"/>
      <c r="F187" s="239"/>
      <c r="G187" s="239"/>
      <c r="H187" s="239"/>
      <c r="I187" s="239"/>
      <c r="J187" s="239"/>
      <c r="K187" s="239"/>
      <c r="L187" s="239"/>
      <c r="M187" s="239"/>
      <c r="N187" s="239"/>
      <c r="O187" s="239"/>
      <c r="P187" s="239"/>
      <c r="Q187" s="239"/>
      <c r="R187" s="239"/>
      <c r="S187" s="239"/>
      <c r="T187" s="239"/>
      <c r="U187" s="239"/>
      <c r="V187" s="239"/>
      <c r="W187" s="239"/>
      <c r="X187" s="239"/>
      <c r="Y187" s="239"/>
      <c r="Z187" s="239"/>
      <c r="AA187" s="239"/>
      <c r="AB187" s="239"/>
      <c r="AC187" s="239"/>
      <c r="AD187" s="239"/>
      <c r="AE187" s="239"/>
      <c r="AF187" s="239"/>
      <c r="AG187" s="239"/>
      <c r="AH187" s="214">
        <f t="shared" si="19"/>
        <v>0</v>
      </c>
    </row>
    <row r="188" spans="1:34" ht="35.1" customHeight="1">
      <c r="A188" s="185">
        <v>7</v>
      </c>
      <c r="B188" s="255" t="s">
        <v>371</v>
      </c>
      <c r="C188" s="241"/>
      <c r="D188" s="241"/>
      <c r="E188" s="241"/>
      <c r="F188" s="241"/>
      <c r="G188" s="241"/>
      <c r="H188" s="241"/>
      <c r="I188" s="241"/>
      <c r="J188" s="241"/>
      <c r="K188" s="241"/>
      <c r="L188" s="241"/>
      <c r="M188" s="241"/>
      <c r="N188" s="241"/>
      <c r="O188" s="241"/>
      <c r="P188" s="241"/>
      <c r="Q188" s="241"/>
      <c r="R188" s="241"/>
      <c r="S188" s="241"/>
      <c r="T188" s="241"/>
      <c r="U188" s="241"/>
      <c r="V188" s="241"/>
      <c r="W188" s="241"/>
      <c r="X188" s="241"/>
      <c r="Y188" s="241"/>
      <c r="Z188" s="241"/>
      <c r="AA188" s="241"/>
      <c r="AB188" s="241"/>
      <c r="AC188" s="241"/>
      <c r="AD188" s="241"/>
      <c r="AE188" s="241"/>
      <c r="AF188" s="241"/>
      <c r="AG188" s="241"/>
      <c r="AH188" s="214">
        <f>SUM(C188:AG188)</f>
        <v>0</v>
      </c>
    </row>
    <row r="189" spans="1:34" ht="35.1" customHeight="1">
      <c r="A189" s="185">
        <v>8</v>
      </c>
      <c r="B189" s="256" t="s">
        <v>372</v>
      </c>
      <c r="C189" s="243"/>
      <c r="D189" s="243"/>
      <c r="E189" s="243"/>
      <c r="F189" s="243"/>
      <c r="G189" s="243"/>
      <c r="H189" s="243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14">
        <f t="shared" si="19"/>
        <v>0</v>
      </c>
    </row>
    <row r="190" spans="1:34" ht="35.1" customHeight="1" thickBot="1">
      <c r="A190" s="175">
        <v>9</v>
      </c>
      <c r="B190" s="257" t="s">
        <v>373</v>
      </c>
      <c r="C190" s="245"/>
      <c r="D190" s="245"/>
      <c r="E190" s="245"/>
      <c r="F190" s="245"/>
      <c r="G190" s="245"/>
      <c r="H190" s="245"/>
      <c r="I190" s="245"/>
      <c r="J190" s="245"/>
      <c r="K190" s="245"/>
      <c r="L190" s="245"/>
      <c r="M190" s="245"/>
      <c r="N190" s="245"/>
      <c r="O190" s="245"/>
      <c r="P190" s="245"/>
      <c r="Q190" s="245"/>
      <c r="R190" s="245"/>
      <c r="S190" s="245"/>
      <c r="T190" s="245"/>
      <c r="U190" s="245"/>
      <c r="V190" s="245"/>
      <c r="W190" s="245"/>
      <c r="X190" s="245"/>
      <c r="Y190" s="245"/>
      <c r="Z190" s="245"/>
      <c r="AA190" s="245"/>
      <c r="AB190" s="245"/>
      <c r="AC190" s="245"/>
      <c r="AD190" s="245"/>
      <c r="AE190" s="245"/>
      <c r="AF190" s="245"/>
      <c r="AG190" s="245"/>
      <c r="AH190" s="215">
        <f t="shared" si="19"/>
        <v>0</v>
      </c>
    </row>
    <row r="191" spans="1:34" ht="35.1" customHeight="1" thickBot="1">
      <c r="A191" s="526" t="s">
        <v>19</v>
      </c>
      <c r="B191" s="592"/>
      <c r="C191" s="187">
        <f t="shared" ref="C191:AH191" si="20">SUM(C182:C190)</f>
        <v>0</v>
      </c>
      <c r="D191" s="187">
        <f t="shared" si="20"/>
        <v>0</v>
      </c>
      <c r="E191" s="187">
        <f t="shared" si="20"/>
        <v>0</v>
      </c>
      <c r="F191" s="187">
        <f t="shared" si="20"/>
        <v>0</v>
      </c>
      <c r="G191" s="187">
        <f t="shared" si="20"/>
        <v>0</v>
      </c>
      <c r="H191" s="187">
        <f t="shared" si="20"/>
        <v>0</v>
      </c>
      <c r="I191" s="187">
        <f t="shared" si="20"/>
        <v>0</v>
      </c>
      <c r="J191" s="187">
        <f t="shared" si="20"/>
        <v>0</v>
      </c>
      <c r="K191" s="187">
        <f t="shared" si="20"/>
        <v>0</v>
      </c>
      <c r="L191" s="187">
        <f t="shared" si="20"/>
        <v>0</v>
      </c>
      <c r="M191" s="187">
        <f t="shared" si="20"/>
        <v>0</v>
      </c>
      <c r="N191" s="187">
        <f t="shared" si="20"/>
        <v>0</v>
      </c>
      <c r="O191" s="187">
        <f t="shared" si="20"/>
        <v>0</v>
      </c>
      <c r="P191" s="187">
        <f t="shared" si="20"/>
        <v>0</v>
      </c>
      <c r="Q191" s="187">
        <f t="shared" si="20"/>
        <v>0</v>
      </c>
      <c r="R191" s="187">
        <f t="shared" si="20"/>
        <v>0</v>
      </c>
      <c r="S191" s="187">
        <f t="shared" si="20"/>
        <v>0</v>
      </c>
      <c r="T191" s="187">
        <f t="shared" si="20"/>
        <v>0</v>
      </c>
      <c r="U191" s="187">
        <f t="shared" si="20"/>
        <v>0</v>
      </c>
      <c r="V191" s="187">
        <f t="shared" si="20"/>
        <v>0</v>
      </c>
      <c r="W191" s="187">
        <f t="shared" si="20"/>
        <v>0</v>
      </c>
      <c r="X191" s="187">
        <f t="shared" si="20"/>
        <v>0</v>
      </c>
      <c r="Y191" s="187">
        <f t="shared" si="20"/>
        <v>0</v>
      </c>
      <c r="Z191" s="187">
        <f t="shared" si="20"/>
        <v>0</v>
      </c>
      <c r="AA191" s="187">
        <f t="shared" si="20"/>
        <v>0</v>
      </c>
      <c r="AB191" s="187">
        <f t="shared" si="20"/>
        <v>0</v>
      </c>
      <c r="AC191" s="187">
        <f t="shared" si="20"/>
        <v>0</v>
      </c>
      <c r="AD191" s="187">
        <f t="shared" si="20"/>
        <v>0</v>
      </c>
      <c r="AE191" s="187">
        <f t="shared" si="20"/>
        <v>0</v>
      </c>
      <c r="AF191" s="187">
        <f t="shared" si="20"/>
        <v>0</v>
      </c>
      <c r="AG191" s="212">
        <f t="shared" si="20"/>
        <v>0</v>
      </c>
      <c r="AH191" s="216">
        <f t="shared" si="20"/>
        <v>0</v>
      </c>
    </row>
    <row r="192" spans="1:34" ht="20.100000000000001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530" t="s">
        <v>349</v>
      </c>
      <c r="W192" s="531"/>
      <c r="X192" s="531"/>
      <c r="Y192" s="531"/>
      <c r="Z192" s="531"/>
      <c r="AA192" s="531"/>
      <c r="AB192" s="531"/>
      <c r="AC192" s="531"/>
      <c r="AD192" s="531"/>
      <c r="AE192" s="17"/>
      <c r="AF192" s="17"/>
      <c r="AG192" s="17"/>
      <c r="AH192" s="17"/>
    </row>
    <row r="193" spans="1:34" ht="20.100000000000001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532" t="s">
        <v>319</v>
      </c>
      <c r="W193" s="533"/>
      <c r="X193" s="533"/>
      <c r="Y193" s="533"/>
      <c r="Z193" s="533"/>
      <c r="AA193" s="533"/>
      <c r="AB193" s="533"/>
      <c r="AC193" s="533"/>
      <c r="AD193" s="533"/>
      <c r="AE193" s="17"/>
      <c r="AF193" s="17"/>
      <c r="AG193" s="17"/>
      <c r="AH193" s="17"/>
    </row>
    <row r="194" spans="1:34" ht="20.100000000000001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AE194" s="17"/>
      <c r="AF194" s="17"/>
      <c r="AG194" s="17"/>
      <c r="AH194" s="17"/>
    </row>
    <row r="195" spans="1:34" ht="20.100000000000001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AE195" s="17"/>
      <c r="AF195" s="17"/>
      <c r="AG195" s="17"/>
      <c r="AH195" s="17"/>
    </row>
    <row r="196" spans="1:34" ht="20.100000000000001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AE196" s="17"/>
      <c r="AF196" s="17"/>
      <c r="AG196" s="17"/>
      <c r="AH196" s="17"/>
    </row>
    <row r="197" spans="1:34" ht="20.100000000000001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534" t="s">
        <v>341</v>
      </c>
      <c r="W197" s="534"/>
      <c r="X197" s="534"/>
      <c r="Y197" s="534"/>
      <c r="Z197" s="534"/>
      <c r="AA197" s="534"/>
      <c r="AB197" s="534"/>
      <c r="AC197" s="534"/>
      <c r="AD197" s="534"/>
      <c r="AE197" s="17"/>
      <c r="AF197" s="17"/>
      <c r="AG197" s="17"/>
      <c r="AH197" s="17"/>
    </row>
    <row r="198" spans="1:34" ht="20.100000000000001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535" t="s">
        <v>321</v>
      </c>
      <c r="W198" s="535"/>
      <c r="X198" s="535"/>
      <c r="Y198" s="535"/>
      <c r="Z198" s="535"/>
      <c r="AA198" s="535"/>
      <c r="AB198" s="535"/>
      <c r="AC198" s="535"/>
      <c r="AD198" s="535"/>
      <c r="AE198" s="17"/>
      <c r="AF198" s="17"/>
      <c r="AG198" s="17"/>
      <c r="AH198" s="17"/>
    </row>
    <row r="199" spans="1:34" ht="20.100000000000001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4"/>
      <c r="W199" s="14"/>
      <c r="X199" s="14"/>
      <c r="Y199" s="14"/>
      <c r="Z199" s="14"/>
      <c r="AA199" s="14"/>
      <c r="AB199" s="14"/>
      <c r="AC199" s="14"/>
      <c r="AD199" s="14"/>
      <c r="AE199" s="17"/>
      <c r="AF199" s="17"/>
      <c r="AG199" s="17"/>
      <c r="AH199" s="17"/>
    </row>
    <row r="200" spans="1:34" ht="20.100000000000001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4"/>
      <c r="W200" s="14"/>
      <c r="X200" s="14"/>
      <c r="Y200" s="14"/>
      <c r="Z200" s="14"/>
      <c r="AA200" s="14"/>
      <c r="AB200" s="14"/>
      <c r="AC200" s="14"/>
      <c r="AD200" s="14"/>
      <c r="AE200" s="17"/>
      <c r="AF200" s="17"/>
      <c r="AG200" s="17"/>
      <c r="AH200" s="17"/>
    </row>
    <row r="201" spans="1:34" ht="20.100000000000001" customHeight="1">
      <c r="A201" s="607" t="s">
        <v>338</v>
      </c>
      <c r="B201" s="607"/>
      <c r="C201" s="607"/>
      <c r="D201" s="607"/>
      <c r="E201" s="607"/>
      <c r="F201" s="607"/>
      <c r="G201" s="607"/>
      <c r="H201" s="607"/>
      <c r="I201" s="607"/>
      <c r="J201" s="607"/>
      <c r="K201" s="607"/>
      <c r="L201" s="607"/>
      <c r="M201" s="607"/>
      <c r="N201" s="607"/>
      <c r="O201" s="607"/>
      <c r="P201" s="607"/>
      <c r="Q201" s="607"/>
      <c r="R201" s="607"/>
      <c r="S201" s="607"/>
      <c r="T201" s="607"/>
      <c r="U201" s="607"/>
      <c r="V201" s="607"/>
      <c r="W201" s="607"/>
      <c r="X201" s="607"/>
      <c r="Y201" s="607"/>
      <c r="Z201" s="607"/>
      <c r="AA201" s="607"/>
      <c r="AB201" s="607"/>
      <c r="AC201" s="607"/>
      <c r="AD201" s="607"/>
      <c r="AE201" s="607"/>
      <c r="AF201" s="607"/>
      <c r="AG201" s="607"/>
      <c r="AH201" s="607"/>
    </row>
    <row r="202" spans="1:34" ht="20.100000000000001" customHeight="1">
      <c r="A202" s="602" t="s">
        <v>339</v>
      </c>
      <c r="B202" s="602"/>
      <c r="C202" s="602"/>
      <c r="D202" s="602"/>
      <c r="E202" s="602"/>
      <c r="F202" s="602"/>
      <c r="G202" s="602"/>
      <c r="H202" s="602"/>
      <c r="I202" s="602"/>
      <c r="J202" s="602"/>
      <c r="K202" s="602"/>
      <c r="L202" s="602"/>
      <c r="M202" s="602"/>
      <c r="N202" s="602"/>
      <c r="O202" s="602"/>
      <c r="P202" s="602"/>
      <c r="Q202" s="602"/>
      <c r="R202" s="602"/>
      <c r="S202" s="602"/>
      <c r="T202" s="602"/>
      <c r="U202" s="602"/>
      <c r="V202" s="602"/>
      <c r="W202" s="602"/>
      <c r="X202" s="602"/>
      <c r="Y202" s="602"/>
      <c r="Z202" s="602"/>
      <c r="AA202" s="602"/>
      <c r="AB202" s="602"/>
      <c r="AC202" s="602"/>
      <c r="AD202" s="602"/>
      <c r="AE202" s="602"/>
      <c r="AF202" s="602"/>
      <c r="AG202" s="602"/>
      <c r="AH202" s="602"/>
    </row>
    <row r="203" spans="1:34" ht="20.100000000000001" customHeight="1">
      <c r="A203" s="224"/>
      <c r="B203" s="173" t="s">
        <v>323</v>
      </c>
      <c r="C203" s="224"/>
      <c r="D203" s="224"/>
      <c r="E203" s="224"/>
      <c r="F203" s="224"/>
      <c r="G203" s="224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24"/>
      <c r="Z203" s="224"/>
      <c r="AA203" s="224"/>
      <c r="AB203" s="224"/>
      <c r="AC203" s="224"/>
      <c r="AD203" s="224"/>
      <c r="AE203" s="224"/>
      <c r="AF203" s="228" t="s">
        <v>303</v>
      </c>
      <c r="AG203" s="224"/>
      <c r="AH203" s="224"/>
    </row>
    <row r="204" spans="1:34" ht="20.100000000000001" customHeight="1">
      <c r="A204" s="227">
        <v>9</v>
      </c>
      <c r="B204" s="618" t="s">
        <v>361</v>
      </c>
      <c r="C204" s="618"/>
      <c r="D204" s="618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</row>
    <row r="205" spans="1:34" ht="20.100000000000001" customHeight="1" thickBot="1">
      <c r="A205" s="587" t="s">
        <v>14</v>
      </c>
      <c r="B205" s="587" t="s">
        <v>320</v>
      </c>
      <c r="C205" s="614" t="s">
        <v>184</v>
      </c>
      <c r="D205" s="590"/>
      <c r="E205" s="590"/>
      <c r="F205" s="590"/>
      <c r="G205" s="590"/>
      <c r="H205" s="590"/>
      <c r="I205" s="590"/>
      <c r="J205" s="590"/>
      <c r="K205" s="590"/>
      <c r="L205" s="590"/>
      <c r="M205" s="590"/>
      <c r="N205" s="590"/>
      <c r="O205" s="590"/>
      <c r="P205" s="590"/>
      <c r="Q205" s="590"/>
      <c r="R205" s="590"/>
      <c r="S205" s="590"/>
      <c r="T205" s="590"/>
      <c r="U205" s="590"/>
      <c r="V205" s="590"/>
      <c r="W205" s="590"/>
      <c r="X205" s="590"/>
      <c r="Y205" s="590"/>
      <c r="Z205" s="590"/>
      <c r="AA205" s="590"/>
      <c r="AB205" s="590"/>
      <c r="AC205" s="590"/>
      <c r="AD205" s="590"/>
      <c r="AE205" s="590"/>
      <c r="AF205" s="590"/>
      <c r="AG205" s="590"/>
      <c r="AH205" s="591"/>
    </row>
    <row r="206" spans="1:34" ht="20.100000000000001" customHeight="1">
      <c r="A206" s="588"/>
      <c r="B206" s="588"/>
      <c r="C206" s="192">
        <v>1</v>
      </c>
      <c r="D206" s="192">
        <v>2</v>
      </c>
      <c r="E206" s="192">
        <v>3</v>
      </c>
      <c r="F206" s="192">
        <v>4</v>
      </c>
      <c r="G206" s="192">
        <v>5</v>
      </c>
      <c r="H206" s="192">
        <v>6</v>
      </c>
      <c r="I206" s="192">
        <v>7</v>
      </c>
      <c r="J206" s="192">
        <v>8</v>
      </c>
      <c r="K206" s="192">
        <v>9</v>
      </c>
      <c r="L206" s="192">
        <v>10</v>
      </c>
      <c r="M206" s="192">
        <v>11</v>
      </c>
      <c r="N206" s="192">
        <v>12</v>
      </c>
      <c r="O206" s="192">
        <v>13</v>
      </c>
      <c r="P206" s="192">
        <v>14</v>
      </c>
      <c r="Q206" s="192">
        <v>15</v>
      </c>
      <c r="R206" s="192">
        <v>16</v>
      </c>
      <c r="S206" s="192">
        <v>17</v>
      </c>
      <c r="T206" s="192">
        <v>18</v>
      </c>
      <c r="U206" s="192">
        <v>19</v>
      </c>
      <c r="V206" s="192">
        <v>20</v>
      </c>
      <c r="W206" s="192">
        <v>21</v>
      </c>
      <c r="X206" s="192">
        <v>22</v>
      </c>
      <c r="Y206" s="192">
        <v>23</v>
      </c>
      <c r="Z206" s="192">
        <v>24</v>
      </c>
      <c r="AA206" s="192">
        <v>25</v>
      </c>
      <c r="AB206" s="192">
        <v>26</v>
      </c>
      <c r="AC206" s="192">
        <v>27</v>
      </c>
      <c r="AD206" s="192">
        <v>28</v>
      </c>
      <c r="AE206" s="192">
        <v>29</v>
      </c>
      <c r="AF206" s="192">
        <v>30</v>
      </c>
      <c r="AG206" s="199">
        <v>31</v>
      </c>
      <c r="AH206" s="213" t="s">
        <v>299</v>
      </c>
    </row>
    <row r="207" spans="1:34" ht="35.1" customHeight="1">
      <c r="A207" s="185">
        <v>1</v>
      </c>
      <c r="B207" s="249" t="s">
        <v>365</v>
      </c>
      <c r="C207" s="229"/>
      <c r="D207" s="229"/>
      <c r="E207" s="229"/>
      <c r="F207" s="229"/>
      <c r="G207" s="229"/>
      <c r="H207" s="229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14">
        <f>SUM(C207:AG207)</f>
        <v>0</v>
      </c>
    </row>
    <row r="208" spans="1:34" ht="35.1" customHeight="1">
      <c r="A208" s="185">
        <v>2</v>
      </c>
      <c r="B208" s="250" t="s">
        <v>366</v>
      </c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231"/>
      <c r="Z208" s="231"/>
      <c r="AA208" s="231"/>
      <c r="AB208" s="231"/>
      <c r="AC208" s="231"/>
      <c r="AD208" s="231"/>
      <c r="AE208" s="231"/>
      <c r="AF208" s="231"/>
      <c r="AG208" s="231"/>
      <c r="AH208" s="214">
        <f>SUM(C208:AG208)</f>
        <v>0</v>
      </c>
    </row>
    <row r="209" spans="1:34" ht="35.1" customHeight="1">
      <c r="A209" s="185">
        <v>3</v>
      </c>
      <c r="B209" s="251" t="s">
        <v>367</v>
      </c>
      <c r="C209" s="233"/>
      <c r="D209" s="233"/>
      <c r="E209" s="233"/>
      <c r="F209" s="233"/>
      <c r="G209" s="233"/>
      <c r="H209" s="233"/>
      <c r="I209" s="233"/>
      <c r="J209" s="233"/>
      <c r="K209" s="233"/>
      <c r="L209" s="233"/>
      <c r="M209" s="233"/>
      <c r="N209" s="233"/>
      <c r="O209" s="233"/>
      <c r="P209" s="233"/>
      <c r="Q209" s="233"/>
      <c r="R209" s="233"/>
      <c r="S209" s="233"/>
      <c r="T209" s="233"/>
      <c r="U209" s="233"/>
      <c r="V209" s="233"/>
      <c r="W209" s="233"/>
      <c r="X209" s="233"/>
      <c r="Y209" s="233"/>
      <c r="Z209" s="233"/>
      <c r="AA209" s="233"/>
      <c r="AB209" s="233"/>
      <c r="AC209" s="233"/>
      <c r="AD209" s="233"/>
      <c r="AE209" s="233"/>
      <c r="AF209" s="233"/>
      <c r="AG209" s="233"/>
      <c r="AH209" s="214">
        <f>SUM(C209:AG209)</f>
        <v>0</v>
      </c>
    </row>
    <row r="210" spans="1:34" ht="35.1" customHeight="1">
      <c r="A210" s="185">
        <v>4</v>
      </c>
      <c r="B210" s="252" t="s">
        <v>368</v>
      </c>
      <c r="C210" s="235"/>
      <c r="D210" s="235"/>
      <c r="E210" s="235"/>
      <c r="F210" s="235"/>
      <c r="G210" s="235"/>
      <c r="H210" s="235"/>
      <c r="I210" s="235"/>
      <c r="J210" s="235"/>
      <c r="K210" s="235"/>
      <c r="L210" s="235"/>
      <c r="M210" s="235"/>
      <c r="N210" s="235"/>
      <c r="O210" s="235"/>
      <c r="P210" s="235"/>
      <c r="Q210" s="235"/>
      <c r="R210" s="235"/>
      <c r="S210" s="235"/>
      <c r="T210" s="235"/>
      <c r="U210" s="235"/>
      <c r="V210" s="235"/>
      <c r="W210" s="235"/>
      <c r="X210" s="235"/>
      <c r="Y210" s="235"/>
      <c r="Z210" s="235"/>
      <c r="AA210" s="235"/>
      <c r="AB210" s="235"/>
      <c r="AC210" s="235"/>
      <c r="AD210" s="235"/>
      <c r="AE210" s="235"/>
      <c r="AF210" s="235"/>
      <c r="AG210" s="235"/>
      <c r="AH210" s="214">
        <f t="shared" ref="AH210:AH215" si="21">SUM(C210:AG210)</f>
        <v>0</v>
      </c>
    </row>
    <row r="211" spans="1:34" ht="35.1" customHeight="1">
      <c r="A211" s="185">
        <v>5</v>
      </c>
      <c r="B211" s="253" t="s">
        <v>370</v>
      </c>
      <c r="C211" s="237"/>
      <c r="D211" s="237"/>
      <c r="E211" s="237"/>
      <c r="F211" s="237"/>
      <c r="G211" s="237"/>
      <c r="H211" s="237"/>
      <c r="I211" s="237"/>
      <c r="J211" s="237"/>
      <c r="K211" s="237"/>
      <c r="L211" s="237"/>
      <c r="M211" s="237"/>
      <c r="N211" s="237"/>
      <c r="O211" s="237"/>
      <c r="P211" s="237"/>
      <c r="Q211" s="237"/>
      <c r="R211" s="237"/>
      <c r="S211" s="237"/>
      <c r="T211" s="237"/>
      <c r="U211" s="237"/>
      <c r="V211" s="237"/>
      <c r="W211" s="237"/>
      <c r="X211" s="237"/>
      <c r="Y211" s="237"/>
      <c r="Z211" s="237"/>
      <c r="AA211" s="237"/>
      <c r="AB211" s="237"/>
      <c r="AC211" s="237"/>
      <c r="AD211" s="237"/>
      <c r="AE211" s="237"/>
      <c r="AF211" s="237"/>
      <c r="AG211" s="237"/>
      <c r="AH211" s="214">
        <f t="shared" si="21"/>
        <v>0</v>
      </c>
    </row>
    <row r="212" spans="1:34" ht="35.1" customHeight="1">
      <c r="A212" s="185">
        <v>6</v>
      </c>
      <c r="B212" s="254" t="s">
        <v>369</v>
      </c>
      <c r="C212" s="239"/>
      <c r="D212" s="239"/>
      <c r="E212" s="239"/>
      <c r="F212" s="239"/>
      <c r="G212" s="239"/>
      <c r="H212" s="239"/>
      <c r="I212" s="239"/>
      <c r="J212" s="239"/>
      <c r="K212" s="239"/>
      <c r="L212" s="239"/>
      <c r="M212" s="239"/>
      <c r="N212" s="239"/>
      <c r="O212" s="239"/>
      <c r="P212" s="239"/>
      <c r="Q212" s="239"/>
      <c r="R212" s="239"/>
      <c r="S212" s="239"/>
      <c r="T212" s="239"/>
      <c r="U212" s="239"/>
      <c r="V212" s="239"/>
      <c r="W212" s="239"/>
      <c r="X212" s="239"/>
      <c r="Y212" s="239"/>
      <c r="Z212" s="239"/>
      <c r="AA212" s="239"/>
      <c r="AB212" s="239"/>
      <c r="AC212" s="239"/>
      <c r="AD212" s="239"/>
      <c r="AE212" s="239"/>
      <c r="AF212" s="239"/>
      <c r="AG212" s="239"/>
      <c r="AH212" s="214">
        <f t="shared" si="21"/>
        <v>0</v>
      </c>
    </row>
    <row r="213" spans="1:34" ht="35.1" customHeight="1">
      <c r="A213" s="185">
        <v>7</v>
      </c>
      <c r="B213" s="255" t="s">
        <v>371</v>
      </c>
      <c r="C213" s="241"/>
      <c r="D213" s="241"/>
      <c r="E213" s="241"/>
      <c r="F213" s="241"/>
      <c r="G213" s="241"/>
      <c r="H213" s="241"/>
      <c r="I213" s="241"/>
      <c r="J213" s="241"/>
      <c r="K213" s="241"/>
      <c r="L213" s="241"/>
      <c r="M213" s="241"/>
      <c r="N213" s="241"/>
      <c r="O213" s="241"/>
      <c r="P213" s="241"/>
      <c r="Q213" s="241"/>
      <c r="R213" s="241"/>
      <c r="S213" s="241"/>
      <c r="T213" s="241"/>
      <c r="U213" s="241"/>
      <c r="V213" s="241"/>
      <c r="W213" s="241"/>
      <c r="X213" s="241"/>
      <c r="Y213" s="241"/>
      <c r="Z213" s="241"/>
      <c r="AA213" s="241"/>
      <c r="AB213" s="241"/>
      <c r="AC213" s="241"/>
      <c r="AD213" s="241"/>
      <c r="AE213" s="241"/>
      <c r="AF213" s="241"/>
      <c r="AG213" s="241"/>
      <c r="AH213" s="214">
        <f t="shared" si="21"/>
        <v>0</v>
      </c>
    </row>
    <row r="214" spans="1:34" ht="35.1" customHeight="1">
      <c r="A214" s="185">
        <v>8</v>
      </c>
      <c r="B214" s="256" t="s">
        <v>372</v>
      </c>
      <c r="C214" s="243"/>
      <c r="D214" s="243"/>
      <c r="E214" s="243"/>
      <c r="F214" s="243"/>
      <c r="G214" s="243"/>
      <c r="H214" s="243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14">
        <f t="shared" si="21"/>
        <v>0</v>
      </c>
    </row>
    <row r="215" spans="1:34" ht="35.1" customHeight="1" thickBot="1">
      <c r="A215" s="175">
        <v>9</v>
      </c>
      <c r="B215" s="257" t="s">
        <v>373</v>
      </c>
      <c r="C215" s="245"/>
      <c r="D215" s="245"/>
      <c r="E215" s="245"/>
      <c r="F215" s="245"/>
      <c r="G215" s="245"/>
      <c r="H215" s="245"/>
      <c r="I215" s="245"/>
      <c r="J215" s="245"/>
      <c r="K215" s="245"/>
      <c r="L215" s="245"/>
      <c r="M215" s="245"/>
      <c r="N215" s="245"/>
      <c r="O215" s="245"/>
      <c r="P215" s="245"/>
      <c r="Q215" s="245"/>
      <c r="R215" s="245"/>
      <c r="S215" s="245"/>
      <c r="T215" s="245"/>
      <c r="U215" s="245"/>
      <c r="V215" s="245"/>
      <c r="W215" s="245"/>
      <c r="X215" s="245"/>
      <c r="Y215" s="245"/>
      <c r="Z215" s="245"/>
      <c r="AA215" s="245"/>
      <c r="AB215" s="245"/>
      <c r="AC215" s="245"/>
      <c r="AD215" s="245"/>
      <c r="AE215" s="245"/>
      <c r="AF215" s="245"/>
      <c r="AG215" s="245"/>
      <c r="AH215" s="215">
        <f t="shared" si="21"/>
        <v>0</v>
      </c>
    </row>
    <row r="216" spans="1:34" ht="35.1" customHeight="1" thickBot="1">
      <c r="A216" s="526" t="s">
        <v>19</v>
      </c>
      <c r="B216" s="592"/>
      <c r="C216" s="187">
        <f t="shared" ref="C216:AH216" si="22">SUM(C207:C215)</f>
        <v>0</v>
      </c>
      <c r="D216" s="187">
        <f t="shared" si="22"/>
        <v>0</v>
      </c>
      <c r="E216" s="187">
        <f t="shared" si="22"/>
        <v>0</v>
      </c>
      <c r="F216" s="187">
        <f t="shared" si="22"/>
        <v>0</v>
      </c>
      <c r="G216" s="187">
        <f>SUM(G207:G215)</f>
        <v>0</v>
      </c>
      <c r="H216" s="187">
        <f t="shared" si="22"/>
        <v>0</v>
      </c>
      <c r="I216" s="187">
        <f t="shared" si="22"/>
        <v>0</v>
      </c>
      <c r="J216" s="187">
        <f t="shared" si="22"/>
        <v>0</v>
      </c>
      <c r="K216" s="187">
        <f t="shared" si="22"/>
        <v>0</v>
      </c>
      <c r="L216" s="187">
        <f t="shared" si="22"/>
        <v>0</v>
      </c>
      <c r="M216" s="187">
        <f t="shared" si="22"/>
        <v>0</v>
      </c>
      <c r="N216" s="187">
        <f t="shared" si="22"/>
        <v>0</v>
      </c>
      <c r="O216" s="187">
        <f t="shared" si="22"/>
        <v>0</v>
      </c>
      <c r="P216" s="187">
        <f t="shared" si="22"/>
        <v>0</v>
      </c>
      <c r="Q216" s="187">
        <f t="shared" si="22"/>
        <v>0</v>
      </c>
      <c r="R216" s="187">
        <f t="shared" si="22"/>
        <v>0</v>
      </c>
      <c r="S216" s="187">
        <f t="shared" si="22"/>
        <v>0</v>
      </c>
      <c r="T216" s="187">
        <f t="shared" si="22"/>
        <v>0</v>
      </c>
      <c r="U216" s="187">
        <f t="shared" si="22"/>
        <v>0</v>
      </c>
      <c r="V216" s="187">
        <f t="shared" si="22"/>
        <v>0</v>
      </c>
      <c r="W216" s="187">
        <f t="shared" si="22"/>
        <v>0</v>
      </c>
      <c r="X216" s="187">
        <f t="shared" si="22"/>
        <v>0</v>
      </c>
      <c r="Y216" s="187">
        <f t="shared" si="22"/>
        <v>0</v>
      </c>
      <c r="Z216" s="187">
        <f t="shared" si="22"/>
        <v>0</v>
      </c>
      <c r="AA216" s="187">
        <f t="shared" si="22"/>
        <v>0</v>
      </c>
      <c r="AB216" s="187">
        <f t="shared" si="22"/>
        <v>0</v>
      </c>
      <c r="AC216" s="187">
        <f t="shared" si="22"/>
        <v>0</v>
      </c>
      <c r="AD216" s="187">
        <f t="shared" si="22"/>
        <v>0</v>
      </c>
      <c r="AE216" s="187">
        <f t="shared" si="22"/>
        <v>0</v>
      </c>
      <c r="AF216" s="187">
        <f t="shared" si="22"/>
        <v>0</v>
      </c>
      <c r="AG216" s="212">
        <f t="shared" si="22"/>
        <v>0</v>
      </c>
      <c r="AH216" s="216">
        <f t="shared" si="22"/>
        <v>0</v>
      </c>
    </row>
    <row r="217" spans="1:34" ht="20.100000000000001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86"/>
      <c r="V217" s="530" t="s">
        <v>350</v>
      </c>
      <c r="W217" s="531"/>
      <c r="X217" s="531"/>
      <c r="Y217" s="531"/>
      <c r="Z217" s="531"/>
      <c r="AA217" s="531"/>
      <c r="AB217" s="531"/>
      <c r="AC217" s="531"/>
      <c r="AD217" s="531"/>
      <c r="AE217" s="17"/>
      <c r="AF217" s="17"/>
      <c r="AG217" s="17"/>
      <c r="AH217" s="17"/>
    </row>
    <row r="218" spans="1:34" ht="20.100000000000001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69"/>
      <c r="V218" s="532" t="s">
        <v>319</v>
      </c>
      <c r="W218" s="533"/>
      <c r="X218" s="533"/>
      <c r="Y218" s="533"/>
      <c r="Z218" s="533"/>
      <c r="AA218" s="533"/>
      <c r="AB218" s="533"/>
      <c r="AC218" s="533"/>
      <c r="AD218" s="533"/>
      <c r="AE218" s="17"/>
      <c r="AF218" s="17"/>
      <c r="AG218" s="17"/>
      <c r="AH218" s="17"/>
    </row>
    <row r="219" spans="1:34" ht="20.100000000000001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69"/>
      <c r="AE219" s="17"/>
      <c r="AF219" s="17"/>
      <c r="AG219" s="17"/>
      <c r="AH219" s="17"/>
    </row>
    <row r="220" spans="1:34" ht="20.100000000000001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AE220" s="17"/>
      <c r="AF220" s="17"/>
      <c r="AG220" s="17"/>
      <c r="AH220" s="17"/>
    </row>
    <row r="221" spans="1:34" ht="20.100000000000001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AE221" s="17"/>
      <c r="AF221" s="17"/>
      <c r="AG221" s="17"/>
      <c r="AH221" s="17"/>
    </row>
    <row r="222" spans="1:34" ht="20.100000000000001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534" t="s">
        <v>341</v>
      </c>
      <c r="W222" s="534"/>
      <c r="X222" s="534"/>
      <c r="Y222" s="534"/>
      <c r="Z222" s="534"/>
      <c r="AA222" s="534"/>
      <c r="AB222" s="534"/>
      <c r="AC222" s="534"/>
      <c r="AD222" s="534"/>
      <c r="AE222" s="17"/>
      <c r="AF222" s="17"/>
      <c r="AG222" s="17"/>
      <c r="AH222" s="17"/>
    </row>
    <row r="223" spans="1:34" ht="20.100000000000001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535" t="s">
        <v>321</v>
      </c>
      <c r="W223" s="535"/>
      <c r="X223" s="535"/>
      <c r="Y223" s="535"/>
      <c r="Z223" s="535"/>
      <c r="AA223" s="535"/>
      <c r="AB223" s="535"/>
      <c r="AC223" s="535"/>
      <c r="AD223" s="535"/>
      <c r="AE223" s="17"/>
      <c r="AF223" s="17"/>
      <c r="AG223" s="17"/>
      <c r="AH223" s="17"/>
    </row>
    <row r="224" spans="1:34" ht="20.100000000000001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4"/>
      <c r="W224" s="14"/>
      <c r="X224" s="14"/>
      <c r="Y224" s="14"/>
      <c r="Z224" s="14"/>
      <c r="AA224" s="14"/>
      <c r="AB224" s="14"/>
      <c r="AC224" s="14"/>
      <c r="AD224" s="14"/>
      <c r="AE224" s="17"/>
      <c r="AF224" s="17"/>
      <c r="AG224" s="17"/>
      <c r="AH224" s="17"/>
    </row>
    <row r="225" spans="1:34" ht="20.100000000000001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4"/>
      <c r="W225" s="14"/>
      <c r="X225" s="14"/>
      <c r="Y225" s="14"/>
      <c r="Z225" s="14"/>
      <c r="AA225" s="14"/>
      <c r="AB225" s="14"/>
      <c r="AC225" s="14"/>
      <c r="AD225" s="14"/>
      <c r="AE225" s="17"/>
      <c r="AF225" s="17"/>
      <c r="AG225" s="17"/>
      <c r="AH225" s="17"/>
    </row>
    <row r="226" spans="1:34" ht="20.100000000000001" customHeight="1">
      <c r="A226" s="607" t="s">
        <v>338</v>
      </c>
      <c r="B226" s="607"/>
      <c r="C226" s="607"/>
      <c r="D226" s="607"/>
      <c r="E226" s="607"/>
      <c r="F226" s="607"/>
      <c r="G226" s="607"/>
      <c r="H226" s="607"/>
      <c r="I226" s="607"/>
      <c r="J226" s="607"/>
      <c r="K226" s="607"/>
      <c r="L226" s="607"/>
      <c r="M226" s="607"/>
      <c r="N226" s="607"/>
      <c r="O226" s="607"/>
      <c r="P226" s="607"/>
      <c r="Q226" s="607"/>
      <c r="R226" s="607"/>
      <c r="S226" s="607"/>
      <c r="T226" s="607"/>
      <c r="U226" s="607"/>
      <c r="V226" s="607"/>
      <c r="W226" s="607"/>
      <c r="X226" s="607"/>
      <c r="Y226" s="607"/>
      <c r="Z226" s="607"/>
      <c r="AA226" s="607"/>
      <c r="AB226" s="607"/>
      <c r="AC226" s="607"/>
      <c r="AD226" s="607"/>
      <c r="AE226" s="607"/>
      <c r="AF226" s="607"/>
      <c r="AG226" s="607"/>
      <c r="AH226" s="607"/>
    </row>
    <row r="227" spans="1:34" ht="20.100000000000001" customHeight="1">
      <c r="A227" s="602" t="s">
        <v>339</v>
      </c>
      <c r="B227" s="602"/>
      <c r="C227" s="602"/>
      <c r="D227" s="602"/>
      <c r="E227" s="602"/>
      <c r="F227" s="602"/>
      <c r="G227" s="602"/>
      <c r="H227" s="602"/>
      <c r="I227" s="602"/>
      <c r="J227" s="602"/>
      <c r="K227" s="602"/>
      <c r="L227" s="602"/>
      <c r="M227" s="602"/>
      <c r="N227" s="602"/>
      <c r="O227" s="602"/>
      <c r="P227" s="602"/>
      <c r="Q227" s="602"/>
      <c r="R227" s="602"/>
      <c r="S227" s="602"/>
      <c r="T227" s="602"/>
      <c r="U227" s="602"/>
      <c r="V227" s="602"/>
      <c r="W227" s="602"/>
      <c r="X227" s="602"/>
      <c r="Y227" s="602"/>
      <c r="Z227" s="602"/>
      <c r="AA227" s="602"/>
      <c r="AB227" s="602"/>
      <c r="AC227" s="602"/>
      <c r="AD227" s="602"/>
      <c r="AE227" s="602"/>
      <c r="AF227" s="602"/>
      <c r="AG227" s="602"/>
      <c r="AH227" s="602"/>
    </row>
    <row r="228" spans="1:34" ht="20.100000000000001" customHeight="1">
      <c r="A228" s="224"/>
      <c r="B228" s="173" t="s">
        <v>323</v>
      </c>
      <c r="C228" s="224"/>
      <c r="D228" s="224"/>
      <c r="E228" s="224"/>
      <c r="F228" s="224"/>
      <c r="G228" s="224"/>
      <c r="H228" s="224"/>
      <c r="I228" s="224"/>
      <c r="J228" s="224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4"/>
      <c r="W228" s="224"/>
      <c r="X228" s="224"/>
      <c r="Y228" s="224"/>
      <c r="Z228" s="224"/>
      <c r="AA228" s="224"/>
      <c r="AB228" s="224"/>
      <c r="AC228" s="224"/>
      <c r="AD228" s="224"/>
      <c r="AE228" s="224"/>
      <c r="AF228" s="228" t="s">
        <v>303</v>
      </c>
      <c r="AG228" s="224"/>
      <c r="AH228" s="224"/>
    </row>
    <row r="229" spans="1:34" ht="20.100000000000001" customHeight="1">
      <c r="A229" s="227">
        <v>10</v>
      </c>
      <c r="B229" s="618" t="s">
        <v>362</v>
      </c>
      <c r="C229" s="618"/>
      <c r="D229" s="618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</row>
    <row r="230" spans="1:34" ht="20.100000000000001" customHeight="1" thickBot="1">
      <c r="A230" s="587" t="s">
        <v>14</v>
      </c>
      <c r="B230" s="587" t="s">
        <v>320</v>
      </c>
      <c r="C230" s="614" t="s">
        <v>184</v>
      </c>
      <c r="D230" s="590"/>
      <c r="E230" s="590"/>
      <c r="F230" s="590"/>
      <c r="G230" s="590"/>
      <c r="H230" s="590"/>
      <c r="I230" s="590"/>
      <c r="J230" s="590"/>
      <c r="K230" s="590"/>
      <c r="L230" s="590"/>
      <c r="M230" s="590"/>
      <c r="N230" s="590"/>
      <c r="O230" s="590"/>
      <c r="P230" s="590"/>
      <c r="Q230" s="590"/>
      <c r="R230" s="590"/>
      <c r="S230" s="590"/>
      <c r="T230" s="590"/>
      <c r="U230" s="590"/>
      <c r="V230" s="590"/>
      <c r="W230" s="590"/>
      <c r="X230" s="590"/>
      <c r="Y230" s="590"/>
      <c r="Z230" s="590"/>
      <c r="AA230" s="590"/>
      <c r="AB230" s="590"/>
      <c r="AC230" s="590"/>
      <c r="AD230" s="590"/>
      <c r="AE230" s="590"/>
      <c r="AF230" s="590"/>
      <c r="AG230" s="590"/>
      <c r="AH230" s="591"/>
    </row>
    <row r="231" spans="1:34" ht="20.100000000000001" customHeight="1">
      <c r="A231" s="588"/>
      <c r="B231" s="588"/>
      <c r="C231" s="192">
        <v>1</v>
      </c>
      <c r="D231" s="192">
        <v>2</v>
      </c>
      <c r="E231" s="192">
        <v>3</v>
      </c>
      <c r="F231" s="192">
        <v>4</v>
      </c>
      <c r="G231" s="192">
        <v>5</v>
      </c>
      <c r="H231" s="192">
        <v>6</v>
      </c>
      <c r="I231" s="192">
        <v>7</v>
      </c>
      <c r="J231" s="192">
        <v>8</v>
      </c>
      <c r="K231" s="192">
        <v>9</v>
      </c>
      <c r="L231" s="192">
        <v>10</v>
      </c>
      <c r="M231" s="192">
        <v>11</v>
      </c>
      <c r="N231" s="192">
        <v>12</v>
      </c>
      <c r="O231" s="192">
        <v>13</v>
      </c>
      <c r="P231" s="192">
        <v>14</v>
      </c>
      <c r="Q231" s="192">
        <v>15</v>
      </c>
      <c r="R231" s="192">
        <v>16</v>
      </c>
      <c r="S231" s="192">
        <v>17</v>
      </c>
      <c r="T231" s="192">
        <v>18</v>
      </c>
      <c r="U231" s="192">
        <v>19</v>
      </c>
      <c r="V231" s="192">
        <v>20</v>
      </c>
      <c r="W231" s="192">
        <v>21</v>
      </c>
      <c r="X231" s="192">
        <v>22</v>
      </c>
      <c r="Y231" s="192">
        <v>23</v>
      </c>
      <c r="Z231" s="192">
        <v>24</v>
      </c>
      <c r="AA231" s="192">
        <v>25</v>
      </c>
      <c r="AB231" s="192">
        <v>26</v>
      </c>
      <c r="AC231" s="192">
        <v>27</v>
      </c>
      <c r="AD231" s="192">
        <v>28</v>
      </c>
      <c r="AE231" s="192">
        <v>29</v>
      </c>
      <c r="AF231" s="192">
        <v>30</v>
      </c>
      <c r="AG231" s="199">
        <v>31</v>
      </c>
      <c r="AH231" s="213" t="s">
        <v>299</v>
      </c>
    </row>
    <row r="232" spans="1:34" ht="35.1" customHeight="1">
      <c r="A232" s="185">
        <v>1</v>
      </c>
      <c r="B232" s="249" t="s">
        <v>365</v>
      </c>
      <c r="C232" s="229"/>
      <c r="D232" s="229"/>
      <c r="E232" s="229"/>
      <c r="F232" s="229"/>
      <c r="G232" s="229"/>
      <c r="H232" s="229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14">
        <f>SUM(C232:AG232)</f>
        <v>0</v>
      </c>
    </row>
    <row r="233" spans="1:34" ht="35.1" customHeight="1">
      <c r="A233" s="185">
        <v>2</v>
      </c>
      <c r="B233" s="250" t="s">
        <v>366</v>
      </c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  <c r="R233" s="231"/>
      <c r="S233" s="231"/>
      <c r="T233" s="231"/>
      <c r="U233" s="231"/>
      <c r="V233" s="231"/>
      <c r="W233" s="231"/>
      <c r="X233" s="231"/>
      <c r="Y233" s="231"/>
      <c r="Z233" s="231"/>
      <c r="AA233" s="231"/>
      <c r="AB233" s="231"/>
      <c r="AC233" s="231"/>
      <c r="AD233" s="231"/>
      <c r="AE233" s="231"/>
      <c r="AF233" s="231"/>
      <c r="AG233" s="231"/>
      <c r="AH233" s="214">
        <f>SUM(C233:AG233)</f>
        <v>0</v>
      </c>
    </row>
    <row r="234" spans="1:34" ht="35.1" customHeight="1">
      <c r="A234" s="185">
        <v>3</v>
      </c>
      <c r="B234" s="251" t="s">
        <v>367</v>
      </c>
      <c r="C234" s="233"/>
      <c r="D234" s="233"/>
      <c r="E234" s="233"/>
      <c r="F234" s="233"/>
      <c r="G234" s="233"/>
      <c r="H234" s="233"/>
      <c r="I234" s="233"/>
      <c r="J234" s="233"/>
      <c r="K234" s="233"/>
      <c r="L234" s="233"/>
      <c r="M234" s="233"/>
      <c r="N234" s="233"/>
      <c r="O234" s="233"/>
      <c r="P234" s="233"/>
      <c r="Q234" s="233"/>
      <c r="R234" s="233"/>
      <c r="S234" s="233"/>
      <c r="T234" s="233"/>
      <c r="U234" s="233"/>
      <c r="V234" s="233"/>
      <c r="W234" s="233"/>
      <c r="X234" s="233"/>
      <c r="Y234" s="233"/>
      <c r="Z234" s="233"/>
      <c r="AA234" s="233"/>
      <c r="AB234" s="233"/>
      <c r="AC234" s="233"/>
      <c r="AD234" s="233"/>
      <c r="AE234" s="233"/>
      <c r="AF234" s="233"/>
      <c r="AG234" s="233"/>
      <c r="AH234" s="214">
        <f>SUM(C234:AG234)</f>
        <v>0</v>
      </c>
    </row>
    <row r="235" spans="1:34" ht="35.1" customHeight="1">
      <c r="A235" s="185">
        <v>4</v>
      </c>
      <c r="B235" s="252" t="s">
        <v>368</v>
      </c>
      <c r="C235" s="235"/>
      <c r="D235" s="235"/>
      <c r="E235" s="235"/>
      <c r="F235" s="235"/>
      <c r="G235" s="235"/>
      <c r="H235" s="235"/>
      <c r="I235" s="235"/>
      <c r="J235" s="235"/>
      <c r="K235" s="235"/>
      <c r="L235" s="235"/>
      <c r="M235" s="235"/>
      <c r="N235" s="235"/>
      <c r="O235" s="235"/>
      <c r="P235" s="235"/>
      <c r="Q235" s="235"/>
      <c r="R235" s="235"/>
      <c r="S235" s="235"/>
      <c r="T235" s="235"/>
      <c r="U235" s="235"/>
      <c r="V235" s="235"/>
      <c r="W235" s="235"/>
      <c r="X235" s="235"/>
      <c r="Y235" s="235"/>
      <c r="Z235" s="235"/>
      <c r="AA235" s="235"/>
      <c r="AB235" s="235"/>
      <c r="AC235" s="235"/>
      <c r="AD235" s="235"/>
      <c r="AE235" s="235"/>
      <c r="AF235" s="235"/>
      <c r="AG235" s="235"/>
      <c r="AH235" s="214">
        <f t="shared" ref="AH235:AH240" si="23">SUM(C235:AG235)</f>
        <v>0</v>
      </c>
    </row>
    <row r="236" spans="1:34" ht="35.1" customHeight="1">
      <c r="A236" s="185">
        <v>5</v>
      </c>
      <c r="B236" s="253" t="s">
        <v>370</v>
      </c>
      <c r="C236" s="237"/>
      <c r="D236" s="237"/>
      <c r="E236" s="237"/>
      <c r="F236" s="237"/>
      <c r="G236" s="237"/>
      <c r="H236" s="237"/>
      <c r="I236" s="237"/>
      <c r="J236" s="237"/>
      <c r="K236" s="237"/>
      <c r="L236" s="237"/>
      <c r="M236" s="237"/>
      <c r="N236" s="237"/>
      <c r="O236" s="237"/>
      <c r="P236" s="237"/>
      <c r="Q236" s="237"/>
      <c r="R236" s="237"/>
      <c r="S236" s="237"/>
      <c r="T236" s="237"/>
      <c r="U236" s="237"/>
      <c r="V236" s="237"/>
      <c r="W236" s="237"/>
      <c r="X236" s="237"/>
      <c r="Y236" s="237"/>
      <c r="Z236" s="237"/>
      <c r="AA236" s="237"/>
      <c r="AB236" s="237"/>
      <c r="AC236" s="237"/>
      <c r="AD236" s="237"/>
      <c r="AE236" s="237"/>
      <c r="AF236" s="237"/>
      <c r="AG236" s="237"/>
      <c r="AH236" s="214">
        <f t="shared" si="23"/>
        <v>0</v>
      </c>
    </row>
    <row r="237" spans="1:34" ht="35.1" customHeight="1">
      <c r="A237" s="185">
        <v>6</v>
      </c>
      <c r="B237" s="254" t="s">
        <v>369</v>
      </c>
      <c r="C237" s="239"/>
      <c r="D237" s="239"/>
      <c r="E237" s="239"/>
      <c r="F237" s="239"/>
      <c r="G237" s="239"/>
      <c r="H237" s="239"/>
      <c r="I237" s="239"/>
      <c r="J237" s="239"/>
      <c r="K237" s="239"/>
      <c r="L237" s="239"/>
      <c r="M237" s="239"/>
      <c r="N237" s="239"/>
      <c r="O237" s="239"/>
      <c r="P237" s="239"/>
      <c r="Q237" s="239"/>
      <c r="R237" s="239"/>
      <c r="S237" s="239"/>
      <c r="T237" s="239"/>
      <c r="U237" s="239"/>
      <c r="V237" s="239"/>
      <c r="W237" s="239"/>
      <c r="X237" s="239"/>
      <c r="Y237" s="239"/>
      <c r="Z237" s="239"/>
      <c r="AA237" s="239"/>
      <c r="AB237" s="239"/>
      <c r="AC237" s="239"/>
      <c r="AD237" s="239"/>
      <c r="AE237" s="239"/>
      <c r="AF237" s="239"/>
      <c r="AG237" s="239"/>
      <c r="AH237" s="214">
        <f t="shared" si="23"/>
        <v>0</v>
      </c>
    </row>
    <row r="238" spans="1:34" ht="35.1" customHeight="1">
      <c r="A238" s="185">
        <v>7</v>
      </c>
      <c r="B238" s="255" t="s">
        <v>371</v>
      </c>
      <c r="C238" s="241"/>
      <c r="D238" s="241"/>
      <c r="E238" s="241"/>
      <c r="F238" s="241"/>
      <c r="G238" s="241"/>
      <c r="H238" s="241"/>
      <c r="I238" s="241"/>
      <c r="J238" s="241"/>
      <c r="K238" s="241"/>
      <c r="L238" s="241"/>
      <c r="M238" s="241"/>
      <c r="N238" s="241"/>
      <c r="O238" s="241"/>
      <c r="P238" s="241"/>
      <c r="Q238" s="241"/>
      <c r="R238" s="241"/>
      <c r="S238" s="241"/>
      <c r="T238" s="241"/>
      <c r="U238" s="241"/>
      <c r="V238" s="241"/>
      <c r="W238" s="241"/>
      <c r="X238" s="241"/>
      <c r="Y238" s="241"/>
      <c r="Z238" s="241"/>
      <c r="AA238" s="241"/>
      <c r="AB238" s="241"/>
      <c r="AC238" s="241"/>
      <c r="AD238" s="241"/>
      <c r="AE238" s="241"/>
      <c r="AF238" s="241"/>
      <c r="AG238" s="241"/>
      <c r="AH238" s="214">
        <f t="shared" si="23"/>
        <v>0</v>
      </c>
    </row>
    <row r="239" spans="1:34" ht="35.1" customHeight="1">
      <c r="A239" s="185">
        <v>8</v>
      </c>
      <c r="B239" s="256" t="s">
        <v>372</v>
      </c>
      <c r="C239" s="243"/>
      <c r="D239" s="243"/>
      <c r="E239" s="243"/>
      <c r="F239" s="243"/>
      <c r="G239" s="243"/>
      <c r="H239" s="243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14">
        <f t="shared" si="23"/>
        <v>0</v>
      </c>
    </row>
    <row r="240" spans="1:34" ht="35.1" customHeight="1" thickBot="1">
      <c r="A240" s="175">
        <v>9</v>
      </c>
      <c r="B240" s="257" t="s">
        <v>373</v>
      </c>
      <c r="C240" s="245"/>
      <c r="D240" s="245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5"/>
      <c r="P240" s="245"/>
      <c r="Q240" s="245"/>
      <c r="R240" s="245"/>
      <c r="S240" s="245"/>
      <c r="T240" s="245"/>
      <c r="U240" s="245"/>
      <c r="V240" s="245"/>
      <c r="W240" s="245"/>
      <c r="X240" s="245"/>
      <c r="Y240" s="245"/>
      <c r="Z240" s="245"/>
      <c r="AA240" s="245"/>
      <c r="AB240" s="245"/>
      <c r="AC240" s="245"/>
      <c r="AD240" s="245"/>
      <c r="AE240" s="245"/>
      <c r="AF240" s="245"/>
      <c r="AG240" s="245"/>
      <c r="AH240" s="215">
        <f t="shared" si="23"/>
        <v>0</v>
      </c>
    </row>
    <row r="241" spans="1:34" ht="35.1" customHeight="1" thickBot="1">
      <c r="A241" s="526" t="s">
        <v>19</v>
      </c>
      <c r="B241" s="592"/>
      <c r="C241" s="187">
        <f t="shared" ref="C241:AH241" si="24">SUM(C232:C240)</f>
        <v>0</v>
      </c>
      <c r="D241" s="187">
        <f t="shared" si="24"/>
        <v>0</v>
      </c>
      <c r="E241" s="187">
        <f t="shared" si="24"/>
        <v>0</v>
      </c>
      <c r="F241" s="187">
        <f t="shared" si="24"/>
        <v>0</v>
      </c>
      <c r="G241" s="187">
        <f t="shared" si="24"/>
        <v>0</v>
      </c>
      <c r="H241" s="187">
        <f t="shared" si="24"/>
        <v>0</v>
      </c>
      <c r="I241" s="187">
        <f t="shared" si="24"/>
        <v>0</v>
      </c>
      <c r="J241" s="187">
        <f t="shared" si="24"/>
        <v>0</v>
      </c>
      <c r="K241" s="187">
        <f t="shared" si="24"/>
        <v>0</v>
      </c>
      <c r="L241" s="187">
        <f t="shared" si="24"/>
        <v>0</v>
      </c>
      <c r="M241" s="187">
        <f t="shared" si="24"/>
        <v>0</v>
      </c>
      <c r="N241" s="187">
        <f t="shared" si="24"/>
        <v>0</v>
      </c>
      <c r="O241" s="187">
        <f t="shared" si="24"/>
        <v>0</v>
      </c>
      <c r="P241" s="187">
        <f t="shared" si="24"/>
        <v>0</v>
      </c>
      <c r="Q241" s="187">
        <f t="shared" si="24"/>
        <v>0</v>
      </c>
      <c r="R241" s="187">
        <f t="shared" si="24"/>
        <v>0</v>
      </c>
      <c r="S241" s="187">
        <f t="shared" si="24"/>
        <v>0</v>
      </c>
      <c r="T241" s="187">
        <f t="shared" si="24"/>
        <v>0</v>
      </c>
      <c r="U241" s="187">
        <f t="shared" si="24"/>
        <v>0</v>
      </c>
      <c r="V241" s="187">
        <f t="shared" si="24"/>
        <v>0</v>
      </c>
      <c r="W241" s="187">
        <f t="shared" si="24"/>
        <v>0</v>
      </c>
      <c r="X241" s="187">
        <f t="shared" si="24"/>
        <v>0</v>
      </c>
      <c r="Y241" s="187">
        <f t="shared" si="24"/>
        <v>0</v>
      </c>
      <c r="Z241" s="187">
        <f t="shared" si="24"/>
        <v>0</v>
      </c>
      <c r="AA241" s="187">
        <f t="shared" si="24"/>
        <v>0</v>
      </c>
      <c r="AB241" s="187">
        <f t="shared" si="24"/>
        <v>0</v>
      </c>
      <c r="AC241" s="187">
        <f t="shared" si="24"/>
        <v>0</v>
      </c>
      <c r="AD241" s="187">
        <f t="shared" si="24"/>
        <v>0</v>
      </c>
      <c r="AE241" s="187">
        <f t="shared" si="24"/>
        <v>0</v>
      </c>
      <c r="AF241" s="187">
        <f t="shared" si="24"/>
        <v>0</v>
      </c>
      <c r="AG241" s="212">
        <f>SUM(AG232:AG240)</f>
        <v>0</v>
      </c>
      <c r="AH241" s="216">
        <f t="shared" si="24"/>
        <v>0</v>
      </c>
    </row>
    <row r="242" spans="1:34" ht="20.100000000000001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530" t="s">
        <v>351</v>
      </c>
      <c r="W242" s="531"/>
      <c r="X242" s="531"/>
      <c r="Y242" s="531"/>
      <c r="Z242" s="531"/>
      <c r="AA242" s="531"/>
      <c r="AB242" s="531"/>
      <c r="AC242" s="531"/>
      <c r="AD242" s="531"/>
      <c r="AE242" s="17"/>
      <c r="AF242" s="17"/>
      <c r="AG242" s="17"/>
      <c r="AH242" s="17"/>
    </row>
    <row r="243" spans="1:34" ht="20.100000000000001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532" t="s">
        <v>319</v>
      </c>
      <c r="W243" s="533"/>
      <c r="X243" s="533"/>
      <c r="Y243" s="533"/>
      <c r="Z243" s="533"/>
      <c r="AA243" s="533"/>
      <c r="AB243" s="533"/>
      <c r="AC243" s="533"/>
      <c r="AD243" s="533"/>
      <c r="AE243" s="17"/>
      <c r="AF243" s="17"/>
      <c r="AG243" s="17"/>
      <c r="AH243" s="17"/>
    </row>
    <row r="244" spans="1:34" ht="20.100000000000001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AE244" s="17"/>
      <c r="AF244" s="17"/>
      <c r="AG244" s="17"/>
      <c r="AH244" s="17"/>
    </row>
    <row r="245" spans="1:34" ht="20.100000000000001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AE245" s="17"/>
      <c r="AF245" s="17"/>
      <c r="AG245" s="17"/>
      <c r="AH245" s="17"/>
    </row>
    <row r="246" spans="1:34" ht="20.100000000000001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AE246" s="17"/>
      <c r="AF246" s="17"/>
      <c r="AG246" s="17"/>
      <c r="AH246" s="17"/>
    </row>
    <row r="247" spans="1:34" ht="20.100000000000001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534" t="s">
        <v>341</v>
      </c>
      <c r="W247" s="534"/>
      <c r="X247" s="534"/>
      <c r="Y247" s="534"/>
      <c r="Z247" s="534"/>
      <c r="AA247" s="534"/>
      <c r="AB247" s="534"/>
      <c r="AC247" s="534"/>
      <c r="AD247" s="534"/>
      <c r="AE247" s="17"/>
      <c r="AF247" s="17"/>
      <c r="AG247" s="17"/>
      <c r="AH247" s="17"/>
    </row>
    <row r="248" spans="1:34" ht="20.100000000000001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535" t="s">
        <v>321</v>
      </c>
      <c r="W248" s="535"/>
      <c r="X248" s="535"/>
      <c r="Y248" s="535"/>
      <c r="Z248" s="535"/>
      <c r="AA248" s="535"/>
      <c r="AB248" s="535"/>
      <c r="AC248" s="535"/>
      <c r="AD248" s="535"/>
      <c r="AE248" s="17"/>
      <c r="AF248" s="17"/>
      <c r="AG248" s="17"/>
      <c r="AH248" s="17"/>
    </row>
    <row r="249" spans="1:34" ht="20.100000000000001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4"/>
      <c r="W249" s="14"/>
      <c r="X249" s="14"/>
      <c r="Y249" s="14"/>
      <c r="Z249" s="14"/>
      <c r="AA249" s="14"/>
      <c r="AB249" s="14"/>
      <c r="AC249" s="14"/>
      <c r="AD249" s="14"/>
      <c r="AE249" s="17"/>
      <c r="AF249" s="17"/>
      <c r="AG249" s="17"/>
      <c r="AH249" s="17"/>
    </row>
    <row r="250" spans="1:34" ht="20.100000000000001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4"/>
      <c r="W250" s="14"/>
      <c r="X250" s="14"/>
      <c r="Y250" s="14"/>
      <c r="Z250" s="14"/>
      <c r="AA250" s="14"/>
      <c r="AB250" s="14"/>
      <c r="AC250" s="14"/>
      <c r="AD250" s="14"/>
      <c r="AE250" s="17"/>
      <c r="AF250" s="17"/>
      <c r="AG250" s="17"/>
      <c r="AH250" s="17"/>
    </row>
    <row r="251" spans="1:34" ht="20.100000000000001" customHeight="1">
      <c r="A251" s="607" t="s">
        <v>338</v>
      </c>
      <c r="B251" s="607"/>
      <c r="C251" s="607"/>
      <c r="D251" s="607"/>
      <c r="E251" s="607"/>
      <c r="F251" s="607"/>
      <c r="G251" s="607"/>
      <c r="H251" s="607"/>
      <c r="I251" s="607"/>
      <c r="J251" s="607"/>
      <c r="K251" s="607"/>
      <c r="L251" s="607"/>
      <c r="M251" s="607"/>
      <c r="N251" s="607"/>
      <c r="O251" s="607"/>
      <c r="P251" s="607"/>
      <c r="Q251" s="607"/>
      <c r="R251" s="607"/>
      <c r="S251" s="607"/>
      <c r="T251" s="607"/>
      <c r="U251" s="607"/>
      <c r="V251" s="607"/>
      <c r="W251" s="607"/>
      <c r="X251" s="607"/>
      <c r="Y251" s="607"/>
      <c r="Z251" s="607"/>
      <c r="AA251" s="607"/>
      <c r="AB251" s="607"/>
      <c r="AC251" s="607"/>
      <c r="AD251" s="607"/>
      <c r="AE251" s="607"/>
      <c r="AF251" s="607"/>
      <c r="AG251" s="607"/>
      <c r="AH251" s="607"/>
    </row>
    <row r="252" spans="1:34" ht="20.100000000000001" customHeight="1">
      <c r="A252" s="602" t="s">
        <v>339</v>
      </c>
      <c r="B252" s="602"/>
      <c r="C252" s="602"/>
      <c r="D252" s="602"/>
      <c r="E252" s="602"/>
      <c r="F252" s="602"/>
      <c r="G252" s="602"/>
      <c r="H252" s="602"/>
      <c r="I252" s="602"/>
      <c r="J252" s="602"/>
      <c r="K252" s="602"/>
      <c r="L252" s="602"/>
      <c r="M252" s="602"/>
      <c r="N252" s="602"/>
      <c r="O252" s="602"/>
      <c r="P252" s="602"/>
      <c r="Q252" s="602"/>
      <c r="R252" s="602"/>
      <c r="S252" s="602"/>
      <c r="T252" s="602"/>
      <c r="U252" s="602"/>
      <c r="V252" s="602"/>
      <c r="W252" s="602"/>
      <c r="X252" s="602"/>
      <c r="Y252" s="602"/>
      <c r="Z252" s="602"/>
      <c r="AA252" s="602"/>
      <c r="AB252" s="602"/>
      <c r="AC252" s="602"/>
      <c r="AD252" s="602"/>
      <c r="AE252" s="602"/>
      <c r="AF252" s="602"/>
      <c r="AG252" s="602"/>
      <c r="AH252" s="602"/>
    </row>
    <row r="253" spans="1:34" ht="20.100000000000001" customHeight="1">
      <c r="A253" s="224"/>
      <c r="B253" s="173" t="s">
        <v>323</v>
      </c>
      <c r="C253" s="224"/>
      <c r="D253" s="224"/>
      <c r="E253" s="224"/>
      <c r="F253" s="224"/>
      <c r="G253" s="224"/>
      <c r="H253" s="224"/>
      <c r="I253" s="224"/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4"/>
      <c r="X253" s="224"/>
      <c r="Y253" s="224"/>
      <c r="Z253" s="224"/>
      <c r="AA253" s="224"/>
      <c r="AB253" s="224"/>
      <c r="AC253" s="224"/>
      <c r="AD253" s="224"/>
      <c r="AE253" s="224"/>
      <c r="AF253" s="228" t="s">
        <v>303</v>
      </c>
      <c r="AG253" s="224"/>
      <c r="AH253" s="224"/>
    </row>
    <row r="254" spans="1:34" ht="20.100000000000001" customHeight="1">
      <c r="A254" s="227">
        <v>11</v>
      </c>
      <c r="B254" s="618" t="s">
        <v>363</v>
      </c>
      <c r="C254" s="618"/>
      <c r="D254" s="618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</row>
    <row r="255" spans="1:34" ht="20.100000000000001" customHeight="1" thickBot="1">
      <c r="A255" s="587" t="s">
        <v>14</v>
      </c>
      <c r="B255" s="587" t="s">
        <v>320</v>
      </c>
      <c r="C255" s="614" t="s">
        <v>184</v>
      </c>
      <c r="D255" s="590"/>
      <c r="E255" s="590"/>
      <c r="F255" s="590"/>
      <c r="G255" s="590"/>
      <c r="H255" s="590"/>
      <c r="I255" s="590"/>
      <c r="J255" s="590"/>
      <c r="K255" s="590"/>
      <c r="L255" s="590"/>
      <c r="M255" s="590"/>
      <c r="N255" s="590"/>
      <c r="O255" s="590"/>
      <c r="P255" s="590"/>
      <c r="Q255" s="590"/>
      <c r="R255" s="590"/>
      <c r="S255" s="590"/>
      <c r="T255" s="590"/>
      <c r="U255" s="590"/>
      <c r="V255" s="590"/>
      <c r="W255" s="590"/>
      <c r="X255" s="590"/>
      <c r="Y255" s="590"/>
      <c r="Z255" s="590"/>
      <c r="AA255" s="590"/>
      <c r="AB255" s="590"/>
      <c r="AC255" s="590"/>
      <c r="AD255" s="590"/>
      <c r="AE255" s="590"/>
      <c r="AF255" s="590"/>
      <c r="AG255" s="590"/>
      <c r="AH255" s="591"/>
    </row>
    <row r="256" spans="1:34" ht="20.100000000000001" customHeight="1">
      <c r="A256" s="588"/>
      <c r="B256" s="588"/>
      <c r="C256" s="192">
        <v>1</v>
      </c>
      <c r="D256" s="192">
        <v>2</v>
      </c>
      <c r="E256" s="192">
        <v>3</v>
      </c>
      <c r="F256" s="192">
        <v>4</v>
      </c>
      <c r="G256" s="192">
        <v>5</v>
      </c>
      <c r="H256" s="192">
        <v>6</v>
      </c>
      <c r="I256" s="192">
        <v>7</v>
      </c>
      <c r="J256" s="192">
        <v>8</v>
      </c>
      <c r="K256" s="192">
        <v>9</v>
      </c>
      <c r="L256" s="192">
        <v>10</v>
      </c>
      <c r="M256" s="192">
        <v>11</v>
      </c>
      <c r="N256" s="192">
        <v>12</v>
      </c>
      <c r="O256" s="192">
        <v>13</v>
      </c>
      <c r="P256" s="192">
        <v>14</v>
      </c>
      <c r="Q256" s="192">
        <v>15</v>
      </c>
      <c r="R256" s="192">
        <v>16</v>
      </c>
      <c r="S256" s="192">
        <v>17</v>
      </c>
      <c r="T256" s="192">
        <v>18</v>
      </c>
      <c r="U256" s="192">
        <v>19</v>
      </c>
      <c r="V256" s="192">
        <v>20</v>
      </c>
      <c r="W256" s="192">
        <v>21</v>
      </c>
      <c r="X256" s="192">
        <v>22</v>
      </c>
      <c r="Y256" s="192">
        <v>23</v>
      </c>
      <c r="Z256" s="192">
        <v>24</v>
      </c>
      <c r="AA256" s="192">
        <v>25</v>
      </c>
      <c r="AB256" s="192">
        <v>26</v>
      </c>
      <c r="AC256" s="192">
        <v>27</v>
      </c>
      <c r="AD256" s="192">
        <v>28</v>
      </c>
      <c r="AE256" s="192">
        <v>29</v>
      </c>
      <c r="AF256" s="192">
        <v>30</v>
      </c>
      <c r="AG256" s="199">
        <v>31</v>
      </c>
      <c r="AH256" s="213" t="s">
        <v>299</v>
      </c>
    </row>
    <row r="257" spans="1:34" ht="35.1" customHeight="1">
      <c r="A257" s="185">
        <v>1</v>
      </c>
      <c r="B257" s="249" t="s">
        <v>365</v>
      </c>
      <c r="C257" s="229"/>
      <c r="D257" s="229"/>
      <c r="E257" s="229"/>
      <c r="F257" s="229"/>
      <c r="G257" s="229"/>
      <c r="H257" s="229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  <c r="X257" s="229"/>
      <c r="Y257" s="229"/>
      <c r="Z257" s="229"/>
      <c r="AA257" s="229"/>
      <c r="AB257" s="229"/>
      <c r="AC257" s="229"/>
      <c r="AD257" s="229"/>
      <c r="AE257" s="229"/>
      <c r="AF257" s="229"/>
      <c r="AG257" s="229"/>
      <c r="AH257" s="214">
        <f>SUM(C257:AG257)</f>
        <v>0</v>
      </c>
    </row>
    <row r="258" spans="1:34" ht="35.1" customHeight="1">
      <c r="A258" s="185">
        <v>2</v>
      </c>
      <c r="B258" s="250" t="s">
        <v>366</v>
      </c>
      <c r="C258" s="231"/>
      <c r="D258" s="231"/>
      <c r="E258" s="231"/>
      <c r="F258" s="231"/>
      <c r="G258" s="231"/>
      <c r="H258" s="231"/>
      <c r="I258" s="231"/>
      <c r="J258" s="231"/>
      <c r="K258" s="231"/>
      <c r="L258" s="231"/>
      <c r="M258" s="231"/>
      <c r="N258" s="231"/>
      <c r="O258" s="231"/>
      <c r="P258" s="231"/>
      <c r="Q258" s="231"/>
      <c r="R258" s="231"/>
      <c r="S258" s="231"/>
      <c r="T258" s="231"/>
      <c r="U258" s="231"/>
      <c r="V258" s="231"/>
      <c r="W258" s="231"/>
      <c r="X258" s="231"/>
      <c r="Y258" s="231"/>
      <c r="Z258" s="231"/>
      <c r="AA258" s="231"/>
      <c r="AB258" s="231"/>
      <c r="AC258" s="231"/>
      <c r="AD258" s="231"/>
      <c r="AE258" s="231"/>
      <c r="AF258" s="231"/>
      <c r="AG258" s="231"/>
      <c r="AH258" s="214">
        <f>SUM(C258:AG258)</f>
        <v>0</v>
      </c>
    </row>
    <row r="259" spans="1:34" ht="35.1" customHeight="1">
      <c r="A259" s="185">
        <v>3</v>
      </c>
      <c r="B259" s="251" t="s">
        <v>367</v>
      </c>
      <c r="C259" s="233"/>
      <c r="D259" s="233"/>
      <c r="E259" s="233"/>
      <c r="F259" s="233"/>
      <c r="G259" s="233"/>
      <c r="H259" s="233"/>
      <c r="I259" s="233"/>
      <c r="J259" s="233"/>
      <c r="K259" s="233"/>
      <c r="L259" s="233"/>
      <c r="M259" s="233"/>
      <c r="N259" s="233"/>
      <c r="O259" s="233"/>
      <c r="P259" s="233"/>
      <c r="Q259" s="233"/>
      <c r="R259" s="233"/>
      <c r="S259" s="233"/>
      <c r="T259" s="233"/>
      <c r="U259" s="233"/>
      <c r="V259" s="233"/>
      <c r="W259" s="233"/>
      <c r="X259" s="233"/>
      <c r="Y259" s="233"/>
      <c r="Z259" s="233"/>
      <c r="AA259" s="233"/>
      <c r="AB259" s="233"/>
      <c r="AC259" s="233"/>
      <c r="AD259" s="233"/>
      <c r="AE259" s="233"/>
      <c r="AF259" s="233"/>
      <c r="AG259" s="233"/>
      <c r="AH259" s="214">
        <f>SUM(C259:AG259)</f>
        <v>0</v>
      </c>
    </row>
    <row r="260" spans="1:34" ht="35.1" customHeight="1">
      <c r="A260" s="185">
        <v>4</v>
      </c>
      <c r="B260" s="252" t="s">
        <v>368</v>
      </c>
      <c r="C260" s="235"/>
      <c r="D260" s="235"/>
      <c r="E260" s="235"/>
      <c r="F260" s="235"/>
      <c r="G260" s="235"/>
      <c r="H260" s="235"/>
      <c r="I260" s="235"/>
      <c r="J260" s="235"/>
      <c r="K260" s="235"/>
      <c r="L260" s="235"/>
      <c r="M260" s="235"/>
      <c r="N260" s="235"/>
      <c r="O260" s="235"/>
      <c r="P260" s="235"/>
      <c r="Q260" s="235"/>
      <c r="R260" s="235"/>
      <c r="S260" s="235"/>
      <c r="T260" s="235"/>
      <c r="U260" s="235"/>
      <c r="V260" s="235"/>
      <c r="W260" s="235"/>
      <c r="X260" s="235"/>
      <c r="Y260" s="235"/>
      <c r="Z260" s="235"/>
      <c r="AA260" s="235"/>
      <c r="AB260" s="235"/>
      <c r="AC260" s="235"/>
      <c r="AD260" s="235"/>
      <c r="AE260" s="235"/>
      <c r="AF260" s="235"/>
      <c r="AG260" s="235"/>
      <c r="AH260" s="214">
        <f t="shared" ref="AH260:AH265" si="25">SUM(C260:AG260)</f>
        <v>0</v>
      </c>
    </row>
    <row r="261" spans="1:34" ht="35.1" customHeight="1">
      <c r="A261" s="185">
        <v>5</v>
      </c>
      <c r="B261" s="253" t="s">
        <v>370</v>
      </c>
      <c r="C261" s="237"/>
      <c r="D261" s="237"/>
      <c r="E261" s="237"/>
      <c r="F261" s="237"/>
      <c r="G261" s="237"/>
      <c r="H261" s="237"/>
      <c r="I261" s="237"/>
      <c r="J261" s="237"/>
      <c r="K261" s="237"/>
      <c r="L261" s="237"/>
      <c r="M261" s="237"/>
      <c r="N261" s="237"/>
      <c r="O261" s="237"/>
      <c r="P261" s="237"/>
      <c r="Q261" s="237"/>
      <c r="R261" s="237"/>
      <c r="S261" s="237"/>
      <c r="T261" s="237"/>
      <c r="U261" s="237"/>
      <c r="V261" s="237"/>
      <c r="W261" s="237"/>
      <c r="X261" s="237"/>
      <c r="Y261" s="237"/>
      <c r="Z261" s="237"/>
      <c r="AA261" s="237"/>
      <c r="AB261" s="237"/>
      <c r="AC261" s="237"/>
      <c r="AD261" s="237"/>
      <c r="AE261" s="237"/>
      <c r="AF261" s="237"/>
      <c r="AG261" s="237"/>
      <c r="AH261" s="214">
        <f t="shared" si="25"/>
        <v>0</v>
      </c>
    </row>
    <row r="262" spans="1:34" ht="35.1" customHeight="1">
      <c r="A262" s="185">
        <v>6</v>
      </c>
      <c r="B262" s="254" t="s">
        <v>369</v>
      </c>
      <c r="C262" s="239"/>
      <c r="D262" s="239"/>
      <c r="E262" s="239"/>
      <c r="F262" s="239"/>
      <c r="G262" s="239"/>
      <c r="H262" s="239"/>
      <c r="I262" s="239"/>
      <c r="J262" s="239"/>
      <c r="K262" s="239"/>
      <c r="L262" s="239"/>
      <c r="M262" s="239"/>
      <c r="N262" s="239"/>
      <c r="O262" s="239"/>
      <c r="P262" s="239"/>
      <c r="Q262" s="239"/>
      <c r="R262" s="239"/>
      <c r="S262" s="239"/>
      <c r="T262" s="239"/>
      <c r="U262" s="239"/>
      <c r="V262" s="239"/>
      <c r="W262" s="239"/>
      <c r="X262" s="239"/>
      <c r="Y262" s="239"/>
      <c r="Z262" s="239"/>
      <c r="AA262" s="239"/>
      <c r="AB262" s="239"/>
      <c r="AC262" s="239"/>
      <c r="AD262" s="239"/>
      <c r="AE262" s="239"/>
      <c r="AF262" s="239"/>
      <c r="AG262" s="239"/>
      <c r="AH262" s="214">
        <f t="shared" si="25"/>
        <v>0</v>
      </c>
    </row>
    <row r="263" spans="1:34" ht="35.1" customHeight="1">
      <c r="A263" s="185">
        <v>7</v>
      </c>
      <c r="B263" s="255" t="s">
        <v>371</v>
      </c>
      <c r="C263" s="241"/>
      <c r="D263" s="241"/>
      <c r="E263" s="241"/>
      <c r="F263" s="241"/>
      <c r="G263" s="241"/>
      <c r="H263" s="241"/>
      <c r="I263" s="241"/>
      <c r="J263" s="241"/>
      <c r="K263" s="241"/>
      <c r="L263" s="241"/>
      <c r="M263" s="241"/>
      <c r="N263" s="241"/>
      <c r="O263" s="241"/>
      <c r="P263" s="241"/>
      <c r="Q263" s="241"/>
      <c r="R263" s="241"/>
      <c r="S263" s="241"/>
      <c r="T263" s="241"/>
      <c r="U263" s="241"/>
      <c r="V263" s="241"/>
      <c r="W263" s="241"/>
      <c r="X263" s="241"/>
      <c r="Y263" s="241"/>
      <c r="Z263" s="241"/>
      <c r="AA263" s="241"/>
      <c r="AB263" s="241"/>
      <c r="AC263" s="241"/>
      <c r="AD263" s="241"/>
      <c r="AE263" s="241"/>
      <c r="AF263" s="241"/>
      <c r="AG263" s="241"/>
      <c r="AH263" s="214">
        <f t="shared" si="25"/>
        <v>0</v>
      </c>
    </row>
    <row r="264" spans="1:34" ht="35.1" customHeight="1">
      <c r="A264" s="185">
        <v>8</v>
      </c>
      <c r="B264" s="256" t="s">
        <v>372</v>
      </c>
      <c r="C264" s="243"/>
      <c r="D264" s="243"/>
      <c r="E264" s="243"/>
      <c r="F264" s="243"/>
      <c r="G264" s="243"/>
      <c r="H264" s="243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14">
        <f t="shared" si="25"/>
        <v>0</v>
      </c>
    </row>
    <row r="265" spans="1:34" ht="35.1" customHeight="1" thickBot="1">
      <c r="A265" s="175">
        <v>9</v>
      </c>
      <c r="B265" s="257" t="s">
        <v>373</v>
      </c>
      <c r="C265" s="245"/>
      <c r="D265" s="245"/>
      <c r="E265" s="245"/>
      <c r="F265" s="245"/>
      <c r="G265" s="245"/>
      <c r="H265" s="245"/>
      <c r="I265" s="245"/>
      <c r="J265" s="245"/>
      <c r="K265" s="245"/>
      <c r="L265" s="245"/>
      <c r="M265" s="245"/>
      <c r="N265" s="245"/>
      <c r="O265" s="245"/>
      <c r="P265" s="245"/>
      <c r="Q265" s="245"/>
      <c r="R265" s="245"/>
      <c r="S265" s="245"/>
      <c r="T265" s="245"/>
      <c r="U265" s="245"/>
      <c r="V265" s="245"/>
      <c r="W265" s="245"/>
      <c r="X265" s="245"/>
      <c r="Y265" s="245"/>
      <c r="Z265" s="245"/>
      <c r="AA265" s="245"/>
      <c r="AB265" s="245"/>
      <c r="AC265" s="245"/>
      <c r="AD265" s="245"/>
      <c r="AE265" s="245"/>
      <c r="AF265" s="245"/>
      <c r="AG265" s="245"/>
      <c r="AH265" s="215">
        <f t="shared" si="25"/>
        <v>0</v>
      </c>
    </row>
    <row r="266" spans="1:34" ht="35.1" customHeight="1" thickBot="1">
      <c r="A266" s="526" t="s">
        <v>19</v>
      </c>
      <c r="B266" s="592"/>
      <c r="C266" s="187">
        <f t="shared" ref="C266:AH266" si="26">SUM(C257:C265)</f>
        <v>0</v>
      </c>
      <c r="D266" s="187">
        <f t="shared" si="26"/>
        <v>0</v>
      </c>
      <c r="E266" s="187">
        <f t="shared" si="26"/>
        <v>0</v>
      </c>
      <c r="F266" s="187">
        <f t="shared" si="26"/>
        <v>0</v>
      </c>
      <c r="G266" s="187">
        <f t="shared" si="26"/>
        <v>0</v>
      </c>
      <c r="H266" s="187">
        <f t="shared" si="26"/>
        <v>0</v>
      </c>
      <c r="I266" s="187">
        <f t="shared" si="26"/>
        <v>0</v>
      </c>
      <c r="J266" s="187">
        <f t="shared" si="26"/>
        <v>0</v>
      </c>
      <c r="K266" s="187">
        <f t="shared" si="26"/>
        <v>0</v>
      </c>
      <c r="L266" s="187">
        <f t="shared" si="26"/>
        <v>0</v>
      </c>
      <c r="M266" s="187">
        <f t="shared" si="26"/>
        <v>0</v>
      </c>
      <c r="N266" s="187">
        <f t="shared" si="26"/>
        <v>0</v>
      </c>
      <c r="O266" s="187">
        <f t="shared" si="26"/>
        <v>0</v>
      </c>
      <c r="P266" s="187">
        <f t="shared" si="26"/>
        <v>0</v>
      </c>
      <c r="Q266" s="187">
        <f t="shared" si="26"/>
        <v>0</v>
      </c>
      <c r="R266" s="187">
        <f t="shared" si="26"/>
        <v>0</v>
      </c>
      <c r="S266" s="187">
        <f t="shared" si="26"/>
        <v>0</v>
      </c>
      <c r="T266" s="187">
        <f t="shared" si="26"/>
        <v>0</v>
      </c>
      <c r="U266" s="187">
        <f t="shared" si="26"/>
        <v>0</v>
      </c>
      <c r="V266" s="187">
        <f t="shared" si="26"/>
        <v>0</v>
      </c>
      <c r="W266" s="187">
        <f t="shared" si="26"/>
        <v>0</v>
      </c>
      <c r="X266" s="187">
        <f t="shared" si="26"/>
        <v>0</v>
      </c>
      <c r="Y266" s="187">
        <f t="shared" si="26"/>
        <v>0</v>
      </c>
      <c r="Z266" s="187">
        <f t="shared" si="26"/>
        <v>0</v>
      </c>
      <c r="AA266" s="187">
        <f t="shared" si="26"/>
        <v>0</v>
      </c>
      <c r="AB266" s="187">
        <f t="shared" si="26"/>
        <v>0</v>
      </c>
      <c r="AC266" s="187">
        <f t="shared" si="26"/>
        <v>0</v>
      </c>
      <c r="AD266" s="187">
        <f t="shared" si="26"/>
        <v>0</v>
      </c>
      <c r="AE266" s="187">
        <f t="shared" si="26"/>
        <v>0</v>
      </c>
      <c r="AF266" s="187">
        <f t="shared" si="26"/>
        <v>0</v>
      </c>
      <c r="AG266" s="212">
        <f t="shared" si="26"/>
        <v>0</v>
      </c>
      <c r="AH266" s="216">
        <f t="shared" si="26"/>
        <v>0</v>
      </c>
    </row>
    <row r="267" spans="1:34" ht="20.100000000000001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530" t="s">
        <v>352</v>
      </c>
      <c r="W267" s="531"/>
      <c r="X267" s="531"/>
      <c r="Y267" s="531"/>
      <c r="Z267" s="531"/>
      <c r="AA267" s="531"/>
      <c r="AB267" s="531"/>
      <c r="AC267" s="531"/>
      <c r="AD267" s="531"/>
      <c r="AE267" s="17"/>
      <c r="AF267" s="17"/>
      <c r="AG267" s="17"/>
      <c r="AH267" s="17"/>
    </row>
    <row r="268" spans="1:34" ht="20.100000000000001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532" t="s">
        <v>319</v>
      </c>
      <c r="W268" s="533"/>
      <c r="X268" s="533"/>
      <c r="Y268" s="533"/>
      <c r="Z268" s="533"/>
      <c r="AA268" s="533"/>
      <c r="AB268" s="533"/>
      <c r="AC268" s="533"/>
      <c r="AD268" s="533"/>
      <c r="AE268" s="17"/>
      <c r="AF268" s="17"/>
      <c r="AG268" s="17"/>
      <c r="AH268" s="17"/>
    </row>
    <row r="269" spans="1:34" ht="20.100000000000001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AE269" s="17"/>
      <c r="AF269" s="17"/>
      <c r="AG269" s="17"/>
      <c r="AH269" s="17"/>
    </row>
    <row r="270" spans="1:34" ht="20.100000000000001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AE270" s="17"/>
      <c r="AF270" s="17"/>
      <c r="AG270" s="17"/>
      <c r="AH270" s="17"/>
    </row>
    <row r="271" spans="1:34" ht="20.100000000000001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AE271" s="17"/>
      <c r="AF271" s="17"/>
      <c r="AG271" s="17"/>
      <c r="AH271" s="17"/>
    </row>
    <row r="272" spans="1:34" ht="20.100000000000001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534" t="s">
        <v>341</v>
      </c>
      <c r="W272" s="534"/>
      <c r="X272" s="534"/>
      <c r="Y272" s="534"/>
      <c r="Z272" s="534"/>
      <c r="AA272" s="534"/>
      <c r="AB272" s="534"/>
      <c r="AC272" s="534"/>
      <c r="AD272" s="534"/>
      <c r="AE272" s="17"/>
      <c r="AF272" s="17"/>
      <c r="AG272" s="17"/>
      <c r="AH272" s="17"/>
    </row>
    <row r="273" spans="1:34" ht="20.100000000000001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535" t="s">
        <v>321</v>
      </c>
      <c r="W273" s="535"/>
      <c r="X273" s="535"/>
      <c r="Y273" s="535"/>
      <c r="Z273" s="535"/>
      <c r="AA273" s="535"/>
      <c r="AB273" s="535"/>
      <c r="AC273" s="535"/>
      <c r="AD273" s="535"/>
      <c r="AE273" s="17"/>
      <c r="AF273" s="17"/>
      <c r="AG273" s="17"/>
      <c r="AH273" s="17"/>
    </row>
    <row r="274" spans="1:34" ht="20.100000000000001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4"/>
      <c r="W274" s="14"/>
      <c r="X274" s="14"/>
      <c r="Y274" s="14"/>
      <c r="Z274" s="14"/>
      <c r="AA274" s="14"/>
      <c r="AB274" s="14"/>
      <c r="AC274" s="14"/>
      <c r="AD274" s="14"/>
      <c r="AE274" s="17"/>
      <c r="AF274" s="17"/>
      <c r="AG274" s="17"/>
      <c r="AH274" s="17"/>
    </row>
    <row r="275" spans="1:34" ht="20.100000000000001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4"/>
      <c r="W275" s="14"/>
      <c r="X275" s="14"/>
      <c r="Y275" s="14"/>
      <c r="Z275" s="14"/>
      <c r="AA275" s="14"/>
      <c r="AB275" s="14"/>
      <c r="AC275" s="14"/>
      <c r="AD275" s="14"/>
      <c r="AE275" s="17"/>
      <c r="AF275" s="17"/>
      <c r="AG275" s="17"/>
      <c r="AH275" s="17"/>
    </row>
    <row r="276" spans="1:34" ht="20.100000000000001" customHeight="1">
      <c r="A276" s="607" t="s">
        <v>338</v>
      </c>
      <c r="B276" s="607"/>
      <c r="C276" s="607"/>
      <c r="D276" s="607"/>
      <c r="E276" s="607"/>
      <c r="F276" s="607"/>
      <c r="G276" s="607"/>
      <c r="H276" s="607"/>
      <c r="I276" s="607"/>
      <c r="J276" s="607"/>
      <c r="K276" s="607"/>
      <c r="L276" s="607"/>
      <c r="M276" s="607"/>
      <c r="N276" s="607"/>
      <c r="O276" s="607"/>
      <c r="P276" s="607"/>
      <c r="Q276" s="607"/>
      <c r="R276" s="607"/>
      <c r="S276" s="607"/>
      <c r="T276" s="607"/>
      <c r="U276" s="607"/>
      <c r="V276" s="607"/>
      <c r="W276" s="607"/>
      <c r="X276" s="607"/>
      <c r="Y276" s="607"/>
      <c r="Z276" s="607"/>
      <c r="AA276" s="607"/>
      <c r="AB276" s="607"/>
      <c r="AC276" s="607"/>
      <c r="AD276" s="607"/>
      <c r="AE276" s="607"/>
      <c r="AF276" s="607"/>
      <c r="AG276" s="607"/>
      <c r="AH276" s="607"/>
    </row>
    <row r="277" spans="1:34" ht="20.100000000000001" customHeight="1">
      <c r="A277" s="602" t="s">
        <v>339</v>
      </c>
      <c r="B277" s="602"/>
      <c r="C277" s="602"/>
      <c r="D277" s="602"/>
      <c r="E277" s="602"/>
      <c r="F277" s="602"/>
      <c r="G277" s="602"/>
      <c r="H277" s="602"/>
      <c r="I277" s="602"/>
      <c r="J277" s="602"/>
      <c r="K277" s="602"/>
      <c r="L277" s="602"/>
      <c r="M277" s="602"/>
      <c r="N277" s="602"/>
      <c r="O277" s="602"/>
      <c r="P277" s="602"/>
      <c r="Q277" s="602"/>
      <c r="R277" s="602"/>
      <c r="S277" s="602"/>
      <c r="T277" s="602"/>
      <c r="U277" s="602"/>
      <c r="V277" s="602"/>
      <c r="W277" s="602"/>
      <c r="X277" s="602"/>
      <c r="Y277" s="602"/>
      <c r="Z277" s="602"/>
      <c r="AA277" s="602"/>
      <c r="AB277" s="602"/>
      <c r="AC277" s="602"/>
      <c r="AD277" s="602"/>
      <c r="AE277" s="602"/>
      <c r="AF277" s="602"/>
      <c r="AG277" s="602"/>
      <c r="AH277" s="602"/>
    </row>
    <row r="278" spans="1:34" ht="20.100000000000001" customHeight="1">
      <c r="A278" s="224"/>
      <c r="B278" s="173" t="s">
        <v>323</v>
      </c>
      <c r="C278" s="224"/>
      <c r="D278" s="224"/>
      <c r="E278" s="224"/>
      <c r="F278" s="224"/>
      <c r="G278" s="224"/>
      <c r="H278" s="224"/>
      <c r="I278" s="224"/>
      <c r="J278" s="224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4"/>
      <c r="W278" s="224"/>
      <c r="X278" s="224"/>
      <c r="Y278" s="224"/>
      <c r="Z278" s="224"/>
      <c r="AA278" s="224"/>
      <c r="AB278" s="224"/>
      <c r="AC278" s="224"/>
      <c r="AD278" s="224"/>
      <c r="AE278" s="224"/>
      <c r="AF278" s="228" t="s">
        <v>303</v>
      </c>
      <c r="AG278" s="224"/>
      <c r="AH278" s="224"/>
    </row>
    <row r="279" spans="1:34" ht="20.100000000000001" customHeight="1">
      <c r="A279" s="227">
        <v>12</v>
      </c>
      <c r="B279" s="618" t="s">
        <v>364</v>
      </c>
      <c r="C279" s="618"/>
      <c r="D279" s="618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</row>
    <row r="280" spans="1:34" ht="20.100000000000001" customHeight="1" thickBot="1">
      <c r="A280" s="587" t="s">
        <v>14</v>
      </c>
      <c r="B280" s="587" t="s">
        <v>320</v>
      </c>
      <c r="C280" s="614" t="s">
        <v>184</v>
      </c>
      <c r="D280" s="590"/>
      <c r="E280" s="590"/>
      <c r="F280" s="590"/>
      <c r="G280" s="590"/>
      <c r="H280" s="590"/>
      <c r="I280" s="590"/>
      <c r="J280" s="590"/>
      <c r="K280" s="590"/>
      <c r="L280" s="590"/>
      <c r="M280" s="590"/>
      <c r="N280" s="590"/>
      <c r="O280" s="590"/>
      <c r="P280" s="590"/>
      <c r="Q280" s="590"/>
      <c r="R280" s="590"/>
      <c r="S280" s="590"/>
      <c r="T280" s="590"/>
      <c r="U280" s="590"/>
      <c r="V280" s="590"/>
      <c r="W280" s="590"/>
      <c r="X280" s="590"/>
      <c r="Y280" s="590"/>
      <c r="Z280" s="590"/>
      <c r="AA280" s="590"/>
      <c r="AB280" s="590"/>
      <c r="AC280" s="590"/>
      <c r="AD280" s="590"/>
      <c r="AE280" s="590"/>
      <c r="AF280" s="590"/>
      <c r="AG280" s="590"/>
      <c r="AH280" s="591"/>
    </row>
    <row r="281" spans="1:34" ht="20.100000000000001" customHeight="1">
      <c r="A281" s="588"/>
      <c r="B281" s="588"/>
      <c r="C281" s="192">
        <v>1</v>
      </c>
      <c r="D281" s="192">
        <v>2</v>
      </c>
      <c r="E281" s="192">
        <v>3</v>
      </c>
      <c r="F281" s="192">
        <v>4</v>
      </c>
      <c r="G281" s="192">
        <v>5</v>
      </c>
      <c r="H281" s="192">
        <v>6</v>
      </c>
      <c r="I281" s="192">
        <v>7</v>
      </c>
      <c r="J281" s="192">
        <v>8</v>
      </c>
      <c r="K281" s="192">
        <v>9</v>
      </c>
      <c r="L281" s="192">
        <v>10</v>
      </c>
      <c r="M281" s="192">
        <v>11</v>
      </c>
      <c r="N281" s="192">
        <v>12</v>
      </c>
      <c r="O281" s="192">
        <v>13</v>
      </c>
      <c r="P281" s="192">
        <v>14</v>
      </c>
      <c r="Q281" s="192">
        <v>15</v>
      </c>
      <c r="R281" s="192">
        <v>16</v>
      </c>
      <c r="S281" s="192">
        <v>17</v>
      </c>
      <c r="T281" s="192">
        <v>18</v>
      </c>
      <c r="U281" s="192">
        <v>19</v>
      </c>
      <c r="V281" s="192">
        <v>20</v>
      </c>
      <c r="W281" s="192">
        <v>21</v>
      </c>
      <c r="X281" s="192">
        <v>22</v>
      </c>
      <c r="Y281" s="192">
        <v>23</v>
      </c>
      <c r="Z281" s="192">
        <v>24</v>
      </c>
      <c r="AA281" s="192">
        <v>25</v>
      </c>
      <c r="AB281" s="192">
        <v>26</v>
      </c>
      <c r="AC281" s="192">
        <v>27</v>
      </c>
      <c r="AD281" s="192">
        <v>28</v>
      </c>
      <c r="AE281" s="192">
        <v>29</v>
      </c>
      <c r="AF281" s="192">
        <v>30</v>
      </c>
      <c r="AG281" s="199">
        <v>31</v>
      </c>
      <c r="AH281" s="213" t="s">
        <v>299</v>
      </c>
    </row>
    <row r="282" spans="1:34" ht="35.1" customHeight="1">
      <c r="A282" s="185">
        <v>1</v>
      </c>
      <c r="B282" s="249" t="s">
        <v>365</v>
      </c>
      <c r="C282" s="229"/>
      <c r="D282" s="229"/>
      <c r="E282" s="229"/>
      <c r="F282" s="229"/>
      <c r="G282" s="229"/>
      <c r="H282" s="229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14">
        <f>SUM(C282:AG282)</f>
        <v>0</v>
      </c>
    </row>
    <row r="283" spans="1:34" ht="35.1" customHeight="1">
      <c r="A283" s="185">
        <v>2</v>
      </c>
      <c r="B283" s="250" t="s">
        <v>366</v>
      </c>
      <c r="C283" s="231"/>
      <c r="D283" s="231"/>
      <c r="E283" s="231"/>
      <c r="F283" s="231"/>
      <c r="G283" s="231"/>
      <c r="H283" s="231"/>
      <c r="I283" s="231"/>
      <c r="J283" s="231"/>
      <c r="K283" s="231"/>
      <c r="L283" s="231"/>
      <c r="M283" s="231"/>
      <c r="N283" s="231"/>
      <c r="O283" s="231"/>
      <c r="P283" s="231"/>
      <c r="Q283" s="231"/>
      <c r="R283" s="231"/>
      <c r="S283" s="231"/>
      <c r="T283" s="231"/>
      <c r="U283" s="231"/>
      <c r="V283" s="231"/>
      <c r="W283" s="231"/>
      <c r="X283" s="231"/>
      <c r="Y283" s="231"/>
      <c r="Z283" s="231"/>
      <c r="AA283" s="231"/>
      <c r="AB283" s="231"/>
      <c r="AC283" s="231"/>
      <c r="AD283" s="231"/>
      <c r="AE283" s="231"/>
      <c r="AF283" s="231"/>
      <c r="AG283" s="231"/>
      <c r="AH283" s="214">
        <f>SUM(C283:AG283)</f>
        <v>0</v>
      </c>
    </row>
    <row r="284" spans="1:34" ht="35.1" customHeight="1">
      <c r="A284" s="185">
        <v>3</v>
      </c>
      <c r="B284" s="251" t="s">
        <v>367</v>
      </c>
      <c r="C284" s="233"/>
      <c r="D284" s="233"/>
      <c r="E284" s="233"/>
      <c r="F284" s="233"/>
      <c r="G284" s="233"/>
      <c r="H284" s="233"/>
      <c r="I284" s="233"/>
      <c r="J284" s="233"/>
      <c r="K284" s="233"/>
      <c r="L284" s="233"/>
      <c r="M284" s="233"/>
      <c r="N284" s="233"/>
      <c r="O284" s="233"/>
      <c r="P284" s="233"/>
      <c r="Q284" s="233"/>
      <c r="R284" s="233"/>
      <c r="S284" s="233"/>
      <c r="T284" s="233"/>
      <c r="U284" s="233"/>
      <c r="V284" s="233"/>
      <c r="W284" s="233"/>
      <c r="X284" s="233"/>
      <c r="Y284" s="233"/>
      <c r="Z284" s="233"/>
      <c r="AA284" s="233"/>
      <c r="AB284" s="233"/>
      <c r="AC284" s="233"/>
      <c r="AD284" s="233"/>
      <c r="AE284" s="233"/>
      <c r="AF284" s="233"/>
      <c r="AG284" s="233"/>
      <c r="AH284" s="214">
        <f>SUM(C284:AG284)</f>
        <v>0</v>
      </c>
    </row>
    <row r="285" spans="1:34" ht="35.1" customHeight="1">
      <c r="A285" s="185">
        <v>4</v>
      </c>
      <c r="B285" s="252" t="s">
        <v>368</v>
      </c>
      <c r="C285" s="235"/>
      <c r="D285" s="235"/>
      <c r="E285" s="235"/>
      <c r="F285" s="235"/>
      <c r="G285" s="235"/>
      <c r="H285" s="235"/>
      <c r="I285" s="235"/>
      <c r="J285" s="235"/>
      <c r="K285" s="235"/>
      <c r="L285" s="235"/>
      <c r="M285" s="235"/>
      <c r="N285" s="235"/>
      <c r="O285" s="235"/>
      <c r="P285" s="235"/>
      <c r="Q285" s="235"/>
      <c r="R285" s="235"/>
      <c r="S285" s="235"/>
      <c r="T285" s="235"/>
      <c r="U285" s="235"/>
      <c r="V285" s="235"/>
      <c r="W285" s="235"/>
      <c r="X285" s="235"/>
      <c r="Y285" s="235"/>
      <c r="Z285" s="235"/>
      <c r="AA285" s="235"/>
      <c r="AB285" s="235"/>
      <c r="AC285" s="235"/>
      <c r="AD285" s="235"/>
      <c r="AE285" s="235"/>
      <c r="AF285" s="235"/>
      <c r="AG285" s="235"/>
      <c r="AH285" s="214">
        <f t="shared" ref="AH285:AH290" si="27">SUM(C285:AG285)</f>
        <v>0</v>
      </c>
    </row>
    <row r="286" spans="1:34" ht="35.1" customHeight="1">
      <c r="A286" s="185">
        <v>5</v>
      </c>
      <c r="B286" s="253" t="s">
        <v>370</v>
      </c>
      <c r="C286" s="237"/>
      <c r="D286" s="237"/>
      <c r="E286" s="237"/>
      <c r="F286" s="237"/>
      <c r="G286" s="237"/>
      <c r="H286" s="237"/>
      <c r="I286" s="237"/>
      <c r="J286" s="237"/>
      <c r="K286" s="237"/>
      <c r="L286" s="237"/>
      <c r="M286" s="237"/>
      <c r="N286" s="237"/>
      <c r="O286" s="237"/>
      <c r="P286" s="237"/>
      <c r="Q286" s="237"/>
      <c r="R286" s="237"/>
      <c r="S286" s="237"/>
      <c r="T286" s="237"/>
      <c r="U286" s="237"/>
      <c r="V286" s="237"/>
      <c r="W286" s="237"/>
      <c r="X286" s="237"/>
      <c r="Y286" s="237"/>
      <c r="Z286" s="237"/>
      <c r="AA286" s="237"/>
      <c r="AB286" s="237"/>
      <c r="AC286" s="237"/>
      <c r="AD286" s="237"/>
      <c r="AE286" s="237"/>
      <c r="AF286" s="237"/>
      <c r="AG286" s="237"/>
      <c r="AH286" s="214">
        <f t="shared" si="27"/>
        <v>0</v>
      </c>
    </row>
    <row r="287" spans="1:34" ht="35.1" customHeight="1">
      <c r="A287" s="185">
        <v>6</v>
      </c>
      <c r="B287" s="254" t="s">
        <v>369</v>
      </c>
      <c r="C287" s="239"/>
      <c r="D287" s="239"/>
      <c r="E287" s="239"/>
      <c r="F287" s="239"/>
      <c r="G287" s="239"/>
      <c r="H287" s="239"/>
      <c r="I287" s="239"/>
      <c r="J287" s="239"/>
      <c r="K287" s="239"/>
      <c r="L287" s="239"/>
      <c r="M287" s="239"/>
      <c r="N287" s="239"/>
      <c r="O287" s="239"/>
      <c r="P287" s="239"/>
      <c r="Q287" s="239"/>
      <c r="R287" s="239"/>
      <c r="S287" s="239"/>
      <c r="T287" s="239"/>
      <c r="U287" s="239"/>
      <c r="V287" s="239"/>
      <c r="W287" s="239"/>
      <c r="X287" s="239"/>
      <c r="Y287" s="239"/>
      <c r="Z287" s="239"/>
      <c r="AA287" s="239"/>
      <c r="AB287" s="239"/>
      <c r="AC287" s="239"/>
      <c r="AD287" s="239"/>
      <c r="AE287" s="239"/>
      <c r="AF287" s="239"/>
      <c r="AG287" s="239"/>
      <c r="AH287" s="214">
        <f t="shared" si="27"/>
        <v>0</v>
      </c>
    </row>
    <row r="288" spans="1:34" ht="35.1" customHeight="1">
      <c r="A288" s="185">
        <v>7</v>
      </c>
      <c r="B288" s="255" t="s">
        <v>371</v>
      </c>
      <c r="C288" s="241"/>
      <c r="D288" s="241"/>
      <c r="E288" s="241"/>
      <c r="F288" s="241"/>
      <c r="G288" s="241"/>
      <c r="H288" s="241"/>
      <c r="I288" s="241"/>
      <c r="J288" s="241"/>
      <c r="K288" s="241"/>
      <c r="L288" s="241"/>
      <c r="M288" s="241"/>
      <c r="N288" s="241"/>
      <c r="O288" s="241"/>
      <c r="P288" s="241"/>
      <c r="Q288" s="241"/>
      <c r="R288" s="241"/>
      <c r="S288" s="241"/>
      <c r="T288" s="241"/>
      <c r="U288" s="241"/>
      <c r="V288" s="241"/>
      <c r="W288" s="241"/>
      <c r="X288" s="241"/>
      <c r="Y288" s="241"/>
      <c r="Z288" s="241"/>
      <c r="AA288" s="241"/>
      <c r="AB288" s="241"/>
      <c r="AC288" s="241"/>
      <c r="AD288" s="241"/>
      <c r="AE288" s="241"/>
      <c r="AF288" s="241"/>
      <c r="AG288" s="241"/>
      <c r="AH288" s="214">
        <f t="shared" si="27"/>
        <v>0</v>
      </c>
    </row>
    <row r="289" spans="1:34" ht="35.1" customHeight="1">
      <c r="A289" s="185">
        <v>8</v>
      </c>
      <c r="B289" s="256" t="s">
        <v>372</v>
      </c>
      <c r="C289" s="243"/>
      <c r="D289" s="243"/>
      <c r="E289" s="243"/>
      <c r="F289" s="243"/>
      <c r="G289" s="243"/>
      <c r="H289" s="243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14">
        <f t="shared" si="27"/>
        <v>0</v>
      </c>
    </row>
    <row r="290" spans="1:34" ht="35.1" customHeight="1" thickBot="1">
      <c r="A290" s="175">
        <v>9</v>
      </c>
      <c r="B290" s="257" t="s">
        <v>373</v>
      </c>
      <c r="C290" s="245"/>
      <c r="D290" s="245"/>
      <c r="E290" s="245"/>
      <c r="F290" s="245"/>
      <c r="G290" s="245"/>
      <c r="H290" s="245"/>
      <c r="I290" s="245"/>
      <c r="J290" s="245"/>
      <c r="K290" s="245"/>
      <c r="L290" s="245"/>
      <c r="M290" s="245"/>
      <c r="N290" s="245"/>
      <c r="O290" s="245"/>
      <c r="P290" s="245"/>
      <c r="Q290" s="245"/>
      <c r="R290" s="245"/>
      <c r="S290" s="245"/>
      <c r="T290" s="245"/>
      <c r="U290" s="245"/>
      <c r="V290" s="245"/>
      <c r="W290" s="245"/>
      <c r="X290" s="245"/>
      <c r="Y290" s="245"/>
      <c r="Z290" s="245"/>
      <c r="AA290" s="245"/>
      <c r="AB290" s="245"/>
      <c r="AC290" s="245"/>
      <c r="AD290" s="245"/>
      <c r="AE290" s="245"/>
      <c r="AF290" s="245"/>
      <c r="AG290" s="245"/>
      <c r="AH290" s="215">
        <f t="shared" si="27"/>
        <v>0</v>
      </c>
    </row>
    <row r="291" spans="1:34" ht="35.1" customHeight="1" thickBot="1">
      <c r="A291" s="526" t="s">
        <v>19</v>
      </c>
      <c r="B291" s="592"/>
      <c r="C291" s="187">
        <f t="shared" ref="C291:AH291" si="28">SUM(C282:C290)</f>
        <v>0</v>
      </c>
      <c r="D291" s="187">
        <f t="shared" si="28"/>
        <v>0</v>
      </c>
      <c r="E291" s="187">
        <f t="shared" si="28"/>
        <v>0</v>
      </c>
      <c r="F291" s="187">
        <f t="shared" si="28"/>
        <v>0</v>
      </c>
      <c r="G291" s="187">
        <f t="shared" si="28"/>
        <v>0</v>
      </c>
      <c r="H291" s="187">
        <f t="shared" si="28"/>
        <v>0</v>
      </c>
      <c r="I291" s="187">
        <f t="shared" si="28"/>
        <v>0</v>
      </c>
      <c r="J291" s="187">
        <f t="shared" si="28"/>
        <v>0</v>
      </c>
      <c r="K291" s="187">
        <f t="shared" si="28"/>
        <v>0</v>
      </c>
      <c r="L291" s="187">
        <f t="shared" si="28"/>
        <v>0</v>
      </c>
      <c r="M291" s="187">
        <f t="shared" si="28"/>
        <v>0</v>
      </c>
      <c r="N291" s="187">
        <f t="shared" si="28"/>
        <v>0</v>
      </c>
      <c r="O291" s="187">
        <f t="shared" si="28"/>
        <v>0</v>
      </c>
      <c r="P291" s="187">
        <f t="shared" si="28"/>
        <v>0</v>
      </c>
      <c r="Q291" s="187">
        <f t="shared" si="28"/>
        <v>0</v>
      </c>
      <c r="R291" s="187">
        <f t="shared" si="28"/>
        <v>0</v>
      </c>
      <c r="S291" s="187">
        <f t="shared" si="28"/>
        <v>0</v>
      </c>
      <c r="T291" s="187">
        <f t="shared" si="28"/>
        <v>0</v>
      </c>
      <c r="U291" s="187">
        <f t="shared" si="28"/>
        <v>0</v>
      </c>
      <c r="V291" s="187">
        <f t="shared" si="28"/>
        <v>0</v>
      </c>
      <c r="W291" s="187">
        <f t="shared" si="28"/>
        <v>0</v>
      </c>
      <c r="X291" s="187">
        <f t="shared" si="28"/>
        <v>0</v>
      </c>
      <c r="Y291" s="187">
        <f t="shared" si="28"/>
        <v>0</v>
      </c>
      <c r="Z291" s="187">
        <f t="shared" si="28"/>
        <v>0</v>
      </c>
      <c r="AA291" s="187">
        <f t="shared" si="28"/>
        <v>0</v>
      </c>
      <c r="AB291" s="187">
        <f t="shared" si="28"/>
        <v>0</v>
      </c>
      <c r="AC291" s="187">
        <f t="shared" si="28"/>
        <v>0</v>
      </c>
      <c r="AD291" s="187">
        <f t="shared" si="28"/>
        <v>0</v>
      </c>
      <c r="AE291" s="187">
        <f t="shared" si="28"/>
        <v>0</v>
      </c>
      <c r="AF291" s="187">
        <f t="shared" si="28"/>
        <v>0</v>
      </c>
      <c r="AG291" s="212">
        <f t="shared" si="28"/>
        <v>0</v>
      </c>
      <c r="AH291" s="216">
        <f t="shared" si="28"/>
        <v>0</v>
      </c>
    </row>
    <row r="292" spans="1:34" ht="20.100000000000001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530" t="s">
        <v>353</v>
      </c>
      <c r="W292" s="531"/>
      <c r="X292" s="531"/>
      <c r="Y292" s="531"/>
      <c r="Z292" s="531"/>
      <c r="AA292" s="531"/>
      <c r="AB292" s="531"/>
      <c r="AC292" s="531"/>
      <c r="AD292" s="531"/>
      <c r="AE292" s="17"/>
      <c r="AF292" s="17"/>
      <c r="AG292" s="17"/>
      <c r="AH292" s="17"/>
    </row>
    <row r="293" spans="1:34" ht="20.100000000000001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532" t="s">
        <v>319</v>
      </c>
      <c r="W293" s="533"/>
      <c r="X293" s="533"/>
      <c r="Y293" s="533"/>
      <c r="Z293" s="533"/>
      <c r="AA293" s="533"/>
      <c r="AB293" s="533"/>
      <c r="AC293" s="533"/>
      <c r="AD293" s="533"/>
      <c r="AE293" s="17"/>
      <c r="AF293" s="17"/>
      <c r="AG293" s="17"/>
      <c r="AH293" s="17"/>
    </row>
    <row r="294" spans="1:34" ht="20.100000000000001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AE294" s="17"/>
      <c r="AF294" s="17"/>
      <c r="AG294" s="17"/>
      <c r="AH294" s="17"/>
    </row>
    <row r="295" spans="1:34" ht="20.100000000000001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AE295" s="17"/>
      <c r="AF295" s="17"/>
      <c r="AG295" s="17"/>
      <c r="AH295" s="17"/>
    </row>
    <row r="296" spans="1:34" ht="20.100000000000001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AE296" s="17"/>
      <c r="AF296" s="17"/>
      <c r="AG296" s="17"/>
      <c r="AH296" s="17"/>
    </row>
    <row r="297" spans="1:34" ht="20.100000000000001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534" t="s">
        <v>341</v>
      </c>
      <c r="W297" s="534"/>
      <c r="X297" s="534"/>
      <c r="Y297" s="534"/>
      <c r="Z297" s="534"/>
      <c r="AA297" s="534"/>
      <c r="AB297" s="534"/>
      <c r="AC297" s="534"/>
      <c r="AD297" s="534"/>
      <c r="AE297" s="17"/>
      <c r="AF297" s="17"/>
      <c r="AG297" s="17"/>
      <c r="AH297" s="17"/>
    </row>
    <row r="298" spans="1:34" ht="20.100000000000001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535" t="s">
        <v>321</v>
      </c>
      <c r="W298" s="535"/>
      <c r="X298" s="535"/>
      <c r="Y298" s="535"/>
      <c r="Z298" s="535"/>
      <c r="AA298" s="535"/>
      <c r="AB298" s="535"/>
      <c r="AC298" s="535"/>
      <c r="AD298" s="535"/>
      <c r="AE298" s="17"/>
      <c r="AF298" s="17"/>
      <c r="AG298" s="17"/>
      <c r="AH298" s="17"/>
    </row>
    <row r="299" spans="1:34" ht="20.100000000000001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4"/>
      <c r="W299" s="14"/>
      <c r="X299" s="14"/>
      <c r="Y299" s="14"/>
      <c r="Z299" s="14"/>
      <c r="AA299" s="14"/>
      <c r="AB299" s="14"/>
      <c r="AC299" s="14"/>
      <c r="AD299" s="14"/>
      <c r="AE299" s="17"/>
      <c r="AF299" s="17"/>
      <c r="AG299" s="17"/>
      <c r="AH299" s="17"/>
    </row>
    <row r="300" spans="1:34" ht="20.100000000000001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4"/>
      <c r="W300" s="14"/>
      <c r="X300" s="14"/>
      <c r="Y300" s="14"/>
      <c r="Z300" s="14"/>
      <c r="AA300" s="14"/>
      <c r="AB300" s="14"/>
      <c r="AC300" s="14"/>
      <c r="AD300" s="14"/>
      <c r="AE300" s="17"/>
      <c r="AF300" s="17"/>
      <c r="AG300" s="17"/>
      <c r="AH300" s="17"/>
    </row>
    <row r="301" spans="1:34" ht="20.100000000000001" customHeight="1">
      <c r="A301" s="607" t="s">
        <v>338</v>
      </c>
      <c r="B301" s="607"/>
      <c r="C301" s="607"/>
      <c r="D301" s="607"/>
      <c r="E301" s="607"/>
      <c r="F301" s="607"/>
      <c r="G301" s="607"/>
      <c r="H301" s="607"/>
      <c r="I301" s="607"/>
      <c r="J301" s="607"/>
      <c r="K301" s="607"/>
      <c r="L301" s="607"/>
      <c r="M301" s="607"/>
      <c r="N301" s="607"/>
      <c r="O301" s="607"/>
      <c r="P301" s="607"/>
      <c r="Q301" s="607"/>
      <c r="R301" s="607"/>
      <c r="S301" s="607"/>
      <c r="T301" s="607"/>
      <c r="U301" s="607"/>
      <c r="V301" s="607"/>
      <c r="W301" s="607"/>
      <c r="X301" s="607"/>
      <c r="Y301" s="607"/>
      <c r="Z301" s="607"/>
      <c r="AA301" s="607"/>
      <c r="AB301" s="607"/>
      <c r="AC301" s="607"/>
      <c r="AD301" s="607"/>
      <c r="AE301" s="607"/>
      <c r="AF301" s="607"/>
      <c r="AG301" s="607"/>
      <c r="AH301" s="607"/>
    </row>
    <row r="302" spans="1:34" ht="20.100000000000001" customHeight="1">
      <c r="A302" s="602" t="s">
        <v>339</v>
      </c>
      <c r="B302" s="602"/>
      <c r="C302" s="602"/>
      <c r="D302" s="602"/>
      <c r="E302" s="602"/>
      <c r="F302" s="602"/>
      <c r="G302" s="602"/>
      <c r="H302" s="602"/>
      <c r="I302" s="602"/>
      <c r="J302" s="602"/>
      <c r="K302" s="602"/>
      <c r="L302" s="602"/>
      <c r="M302" s="602"/>
      <c r="N302" s="602"/>
      <c r="O302" s="602"/>
      <c r="P302" s="602"/>
      <c r="Q302" s="602"/>
      <c r="R302" s="602"/>
      <c r="S302" s="602"/>
      <c r="T302" s="602"/>
      <c r="U302" s="602"/>
      <c r="V302" s="602"/>
      <c r="W302" s="602"/>
      <c r="X302" s="602"/>
      <c r="Y302" s="602"/>
      <c r="Z302" s="602"/>
      <c r="AA302" s="602"/>
      <c r="AB302" s="602"/>
      <c r="AC302" s="602"/>
      <c r="AD302" s="602"/>
      <c r="AE302" s="602"/>
      <c r="AF302" s="602"/>
      <c r="AG302" s="602"/>
      <c r="AH302" s="602"/>
    </row>
    <row r="303" spans="1:34" ht="20.100000000000001" customHeight="1">
      <c r="A303" s="224"/>
      <c r="B303" s="173" t="s">
        <v>323</v>
      </c>
      <c r="C303" s="224"/>
      <c r="D303" s="224"/>
      <c r="E303" s="224"/>
      <c r="F303" s="224"/>
      <c r="G303" s="224"/>
      <c r="H303" s="224"/>
      <c r="I303" s="224"/>
      <c r="J303" s="224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4"/>
      <c r="V303" s="224"/>
      <c r="W303" s="224"/>
      <c r="X303" s="224"/>
      <c r="Y303" s="224"/>
      <c r="Z303" s="224"/>
      <c r="AA303" s="224"/>
      <c r="AB303" s="224"/>
      <c r="AC303" s="224"/>
      <c r="AD303" s="224"/>
      <c r="AE303" s="224"/>
      <c r="AF303" s="228" t="s">
        <v>303</v>
      </c>
      <c r="AG303" s="224"/>
      <c r="AH303" s="224"/>
    </row>
    <row r="304" spans="1:34" ht="20.100000000000001" customHeight="1">
      <c r="A304" s="14"/>
      <c r="B304" s="173" t="s">
        <v>297</v>
      </c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2"/>
      <c r="AB304" s="14"/>
      <c r="AC304" s="14"/>
      <c r="AD304" s="14"/>
      <c r="AE304" s="173"/>
      <c r="AF304" s="173" t="s">
        <v>298</v>
      </c>
      <c r="AG304" s="14"/>
      <c r="AH304" s="14"/>
    </row>
    <row r="305" spans="1:34" ht="20.100000000000001" customHeight="1" thickBot="1">
      <c r="A305" s="587" t="s">
        <v>14</v>
      </c>
      <c r="B305" s="587" t="s">
        <v>320</v>
      </c>
      <c r="C305" s="614" t="s">
        <v>184</v>
      </c>
      <c r="D305" s="590"/>
      <c r="E305" s="590"/>
      <c r="F305" s="590"/>
      <c r="G305" s="590"/>
      <c r="H305" s="590"/>
      <c r="I305" s="590"/>
      <c r="J305" s="590"/>
      <c r="K305" s="590"/>
      <c r="L305" s="590"/>
      <c r="M305" s="590"/>
      <c r="N305" s="590"/>
      <c r="O305" s="590"/>
      <c r="P305" s="590"/>
      <c r="Q305" s="590"/>
      <c r="R305" s="590"/>
      <c r="S305" s="590"/>
      <c r="T305" s="590"/>
      <c r="U305" s="590"/>
      <c r="V305" s="590"/>
      <c r="W305" s="590"/>
      <c r="X305" s="590"/>
      <c r="Y305" s="590"/>
      <c r="Z305" s="590"/>
      <c r="AA305" s="590"/>
      <c r="AB305" s="590"/>
      <c r="AC305" s="590"/>
      <c r="AD305" s="590"/>
      <c r="AE305" s="590"/>
      <c r="AF305" s="590"/>
      <c r="AG305" s="590"/>
      <c r="AH305" s="591"/>
    </row>
    <row r="306" spans="1:34" ht="20.100000000000001" customHeight="1">
      <c r="A306" s="588"/>
      <c r="B306" s="588"/>
      <c r="C306" s="178">
        <v>1</v>
      </c>
      <c r="D306" s="178">
        <v>2</v>
      </c>
      <c r="E306" s="178">
        <v>3</v>
      </c>
      <c r="F306" s="178">
        <v>4</v>
      </c>
      <c r="G306" s="178">
        <v>5</v>
      </c>
      <c r="H306" s="178">
        <v>6</v>
      </c>
      <c r="I306" s="178">
        <v>7</v>
      </c>
      <c r="J306" s="178">
        <v>8</v>
      </c>
      <c r="K306" s="178">
        <v>9</v>
      </c>
      <c r="L306" s="178">
        <v>10</v>
      </c>
      <c r="M306" s="178">
        <v>11</v>
      </c>
      <c r="N306" s="178">
        <v>12</v>
      </c>
      <c r="O306" s="178">
        <v>13</v>
      </c>
      <c r="P306" s="178">
        <v>14</v>
      </c>
      <c r="Q306" s="178">
        <v>15</v>
      </c>
      <c r="R306" s="178">
        <v>16</v>
      </c>
      <c r="S306" s="178">
        <v>17</v>
      </c>
      <c r="T306" s="178">
        <v>18</v>
      </c>
      <c r="U306" s="178">
        <v>19</v>
      </c>
      <c r="V306" s="178">
        <v>20</v>
      </c>
      <c r="W306" s="178">
        <v>21</v>
      </c>
      <c r="X306" s="178">
        <v>22</v>
      </c>
      <c r="Y306" s="178">
        <v>23</v>
      </c>
      <c r="Z306" s="178">
        <v>24</v>
      </c>
      <c r="AA306" s="178">
        <v>25</v>
      </c>
      <c r="AB306" s="178">
        <v>26</v>
      </c>
      <c r="AC306" s="178">
        <v>27</v>
      </c>
      <c r="AD306" s="178">
        <v>28</v>
      </c>
      <c r="AE306" s="178">
        <v>29</v>
      </c>
      <c r="AF306" s="178">
        <v>30</v>
      </c>
      <c r="AG306" s="188">
        <v>31</v>
      </c>
      <c r="AH306" s="189" t="s">
        <v>299</v>
      </c>
    </row>
    <row r="307" spans="1:34" ht="32.1" customHeight="1">
      <c r="A307" s="185">
        <v>1</v>
      </c>
      <c r="B307" s="249" t="s">
        <v>365</v>
      </c>
      <c r="C307" s="229"/>
      <c r="D307" s="229"/>
      <c r="E307" s="229"/>
      <c r="F307" s="229"/>
      <c r="G307" s="229"/>
      <c r="H307" s="229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  <c r="X307" s="229"/>
      <c r="Y307" s="229"/>
      <c r="Z307" s="229"/>
      <c r="AA307" s="229"/>
      <c r="AB307" s="229"/>
      <c r="AC307" s="229"/>
      <c r="AD307" s="229"/>
      <c r="AE307" s="229"/>
      <c r="AF307" s="229"/>
      <c r="AG307" s="230"/>
      <c r="AH307" s="196"/>
    </row>
    <row r="308" spans="1:34" ht="32.1" customHeight="1">
      <c r="A308" s="185">
        <v>2</v>
      </c>
      <c r="B308" s="250" t="s">
        <v>366</v>
      </c>
      <c r="C308" s="231"/>
      <c r="D308" s="231"/>
      <c r="E308" s="231"/>
      <c r="F308" s="231"/>
      <c r="G308" s="231"/>
      <c r="H308" s="231"/>
      <c r="I308" s="231"/>
      <c r="J308" s="231"/>
      <c r="K308" s="231"/>
      <c r="L308" s="231"/>
      <c r="M308" s="231"/>
      <c r="N308" s="231"/>
      <c r="O308" s="231"/>
      <c r="P308" s="231"/>
      <c r="Q308" s="231"/>
      <c r="R308" s="231"/>
      <c r="S308" s="231"/>
      <c r="T308" s="231"/>
      <c r="U308" s="231"/>
      <c r="V308" s="231"/>
      <c r="W308" s="231"/>
      <c r="X308" s="231"/>
      <c r="Y308" s="231"/>
      <c r="Z308" s="231"/>
      <c r="AA308" s="231"/>
      <c r="AB308" s="231"/>
      <c r="AC308" s="231"/>
      <c r="AD308" s="231"/>
      <c r="AE308" s="231"/>
      <c r="AF308" s="231"/>
      <c r="AG308" s="232"/>
      <c r="AH308" s="196"/>
    </row>
    <row r="309" spans="1:34" ht="32.1" customHeight="1">
      <c r="A309" s="185">
        <v>3</v>
      </c>
      <c r="B309" s="251" t="s">
        <v>367</v>
      </c>
      <c r="C309" s="233"/>
      <c r="D309" s="233"/>
      <c r="E309" s="233"/>
      <c r="F309" s="233"/>
      <c r="G309" s="233"/>
      <c r="H309" s="233"/>
      <c r="I309" s="233"/>
      <c r="J309" s="233"/>
      <c r="K309" s="233"/>
      <c r="L309" s="233"/>
      <c r="M309" s="233"/>
      <c r="N309" s="233"/>
      <c r="O309" s="233"/>
      <c r="P309" s="233"/>
      <c r="Q309" s="233"/>
      <c r="R309" s="233"/>
      <c r="S309" s="233"/>
      <c r="T309" s="233"/>
      <c r="U309" s="233"/>
      <c r="V309" s="233"/>
      <c r="W309" s="233"/>
      <c r="X309" s="233"/>
      <c r="Y309" s="233"/>
      <c r="Z309" s="233"/>
      <c r="AA309" s="233"/>
      <c r="AB309" s="233"/>
      <c r="AC309" s="233"/>
      <c r="AD309" s="233"/>
      <c r="AE309" s="233"/>
      <c r="AF309" s="233"/>
      <c r="AG309" s="234"/>
      <c r="AH309" s="196"/>
    </row>
    <row r="310" spans="1:34" ht="32.1" customHeight="1">
      <c r="A310" s="185">
        <v>4</v>
      </c>
      <c r="B310" s="252" t="s">
        <v>368</v>
      </c>
      <c r="C310" s="235"/>
      <c r="D310" s="235"/>
      <c r="E310" s="235"/>
      <c r="F310" s="235"/>
      <c r="G310" s="235"/>
      <c r="H310" s="235"/>
      <c r="I310" s="235"/>
      <c r="J310" s="235"/>
      <c r="K310" s="235"/>
      <c r="L310" s="235"/>
      <c r="M310" s="235"/>
      <c r="N310" s="235"/>
      <c r="O310" s="235"/>
      <c r="P310" s="235"/>
      <c r="Q310" s="235"/>
      <c r="R310" s="235"/>
      <c r="S310" s="235"/>
      <c r="T310" s="235"/>
      <c r="U310" s="235"/>
      <c r="V310" s="235"/>
      <c r="W310" s="235"/>
      <c r="X310" s="235"/>
      <c r="Y310" s="235"/>
      <c r="Z310" s="235"/>
      <c r="AA310" s="235"/>
      <c r="AB310" s="235"/>
      <c r="AC310" s="235"/>
      <c r="AD310" s="235"/>
      <c r="AE310" s="235"/>
      <c r="AF310" s="235"/>
      <c r="AG310" s="236"/>
      <c r="AH310" s="196"/>
    </row>
    <row r="311" spans="1:34" ht="32.1" customHeight="1">
      <c r="A311" s="185">
        <v>5</v>
      </c>
      <c r="B311" s="253" t="s">
        <v>370</v>
      </c>
      <c r="C311" s="237"/>
      <c r="D311" s="237"/>
      <c r="E311" s="237"/>
      <c r="F311" s="237"/>
      <c r="G311" s="237"/>
      <c r="H311" s="237"/>
      <c r="I311" s="237"/>
      <c r="J311" s="237"/>
      <c r="K311" s="237"/>
      <c r="L311" s="237"/>
      <c r="M311" s="237"/>
      <c r="N311" s="237"/>
      <c r="O311" s="237"/>
      <c r="P311" s="237"/>
      <c r="Q311" s="237"/>
      <c r="R311" s="237"/>
      <c r="S311" s="237"/>
      <c r="T311" s="237"/>
      <c r="U311" s="237"/>
      <c r="V311" s="237"/>
      <c r="W311" s="237"/>
      <c r="X311" s="237"/>
      <c r="Y311" s="237"/>
      <c r="Z311" s="237"/>
      <c r="AA311" s="237"/>
      <c r="AB311" s="237"/>
      <c r="AC311" s="237"/>
      <c r="AD311" s="237"/>
      <c r="AE311" s="237"/>
      <c r="AF311" s="237"/>
      <c r="AG311" s="238"/>
      <c r="AH311" s="196"/>
    </row>
    <row r="312" spans="1:34" ht="32.1" customHeight="1">
      <c r="A312" s="185">
        <v>6</v>
      </c>
      <c r="B312" s="254" t="s">
        <v>369</v>
      </c>
      <c r="C312" s="239"/>
      <c r="D312" s="239"/>
      <c r="E312" s="239"/>
      <c r="F312" s="239"/>
      <c r="G312" s="239"/>
      <c r="H312" s="239"/>
      <c r="I312" s="239"/>
      <c r="J312" s="239"/>
      <c r="K312" s="239"/>
      <c r="L312" s="239"/>
      <c r="M312" s="239"/>
      <c r="N312" s="239"/>
      <c r="O312" s="239"/>
      <c r="P312" s="239"/>
      <c r="Q312" s="239"/>
      <c r="R312" s="239"/>
      <c r="S312" s="239"/>
      <c r="T312" s="239"/>
      <c r="U312" s="239"/>
      <c r="V312" s="239"/>
      <c r="W312" s="239"/>
      <c r="X312" s="239"/>
      <c r="Y312" s="239"/>
      <c r="Z312" s="239"/>
      <c r="AA312" s="239"/>
      <c r="AB312" s="239"/>
      <c r="AC312" s="239"/>
      <c r="AD312" s="239"/>
      <c r="AE312" s="239"/>
      <c r="AF312" s="239"/>
      <c r="AG312" s="240"/>
      <c r="AH312" s="196"/>
    </row>
    <row r="313" spans="1:34" ht="32.1" customHeight="1">
      <c r="A313" s="185">
        <v>7</v>
      </c>
      <c r="B313" s="255" t="s">
        <v>371</v>
      </c>
      <c r="C313" s="241"/>
      <c r="D313" s="241"/>
      <c r="E313" s="241"/>
      <c r="F313" s="241"/>
      <c r="G313" s="241"/>
      <c r="H313" s="241"/>
      <c r="I313" s="241"/>
      <c r="J313" s="241"/>
      <c r="K313" s="241"/>
      <c r="L313" s="241"/>
      <c r="M313" s="241"/>
      <c r="N313" s="241"/>
      <c r="O313" s="241"/>
      <c r="P313" s="241"/>
      <c r="Q313" s="241"/>
      <c r="R313" s="241"/>
      <c r="S313" s="241"/>
      <c r="T313" s="241"/>
      <c r="U313" s="241"/>
      <c r="V313" s="241"/>
      <c r="W313" s="241"/>
      <c r="X313" s="241"/>
      <c r="Y313" s="241"/>
      <c r="Z313" s="241"/>
      <c r="AA313" s="241"/>
      <c r="AB313" s="241"/>
      <c r="AC313" s="241"/>
      <c r="AD313" s="241"/>
      <c r="AE313" s="241"/>
      <c r="AF313" s="241"/>
      <c r="AG313" s="242"/>
      <c r="AH313" s="196"/>
    </row>
    <row r="314" spans="1:34" ht="32.1" customHeight="1">
      <c r="A314" s="185">
        <v>8</v>
      </c>
      <c r="B314" s="256" t="s">
        <v>372</v>
      </c>
      <c r="C314" s="243"/>
      <c r="D314" s="243"/>
      <c r="E314" s="243"/>
      <c r="F314" s="243"/>
      <c r="G314" s="243"/>
      <c r="H314" s="243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4"/>
      <c r="AH314" s="196"/>
    </row>
    <row r="315" spans="1:34" ht="32.1" customHeight="1">
      <c r="A315" s="175">
        <v>9</v>
      </c>
      <c r="B315" s="257" t="s">
        <v>373</v>
      </c>
      <c r="C315" s="245"/>
      <c r="D315" s="245"/>
      <c r="E315" s="245"/>
      <c r="F315" s="245"/>
      <c r="G315" s="245"/>
      <c r="H315" s="245"/>
      <c r="I315" s="245"/>
      <c r="J315" s="245"/>
      <c r="K315" s="245"/>
      <c r="L315" s="245"/>
      <c r="M315" s="245"/>
      <c r="N315" s="245"/>
      <c r="O315" s="245"/>
      <c r="P315" s="245"/>
      <c r="Q315" s="245"/>
      <c r="R315" s="245"/>
      <c r="S315" s="245"/>
      <c r="T315" s="245"/>
      <c r="U315" s="245"/>
      <c r="V315" s="245"/>
      <c r="W315" s="245"/>
      <c r="X315" s="245"/>
      <c r="Y315" s="245"/>
      <c r="Z315" s="245"/>
      <c r="AA315" s="245"/>
      <c r="AB315" s="245"/>
      <c r="AC315" s="245"/>
      <c r="AD315" s="245"/>
      <c r="AE315" s="245"/>
      <c r="AF315" s="245"/>
      <c r="AG315" s="246"/>
      <c r="AH315" s="196"/>
    </row>
    <row r="316" spans="1:34" ht="32.1" customHeight="1" thickBot="1">
      <c r="A316" s="175">
        <v>10</v>
      </c>
      <c r="B316" s="198" t="s">
        <v>188</v>
      </c>
      <c r="C316" s="170"/>
      <c r="D316" s="170"/>
      <c r="E316" s="170"/>
      <c r="F316" s="170"/>
      <c r="G316" s="170"/>
      <c r="H316" s="170"/>
      <c r="I316" s="170"/>
      <c r="J316" s="170"/>
      <c r="K316" s="170"/>
      <c r="L316" s="170"/>
      <c r="M316" s="170"/>
      <c r="N316" s="170"/>
      <c r="O316" s="170"/>
      <c r="P316" s="170"/>
      <c r="Q316" s="170"/>
      <c r="R316" s="170"/>
      <c r="S316" s="170"/>
      <c r="T316" s="170"/>
      <c r="U316" s="170"/>
      <c r="V316" s="170"/>
      <c r="W316" s="170"/>
      <c r="X316" s="170"/>
      <c r="Y316" s="170"/>
      <c r="Z316" s="170"/>
      <c r="AA316" s="170"/>
      <c r="AB316" s="171"/>
      <c r="AC316" s="171"/>
      <c r="AD316" s="171"/>
      <c r="AE316" s="171"/>
      <c r="AF316" s="171"/>
      <c r="AG316" s="172"/>
      <c r="AH316" s="197"/>
    </row>
    <row r="317" spans="1:34" ht="35.1" customHeight="1" thickBot="1">
      <c r="A317" s="526" t="s">
        <v>19</v>
      </c>
      <c r="B317" s="592"/>
      <c r="C317" s="204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4"/>
      <c r="Q317" s="204"/>
      <c r="R317" s="204"/>
      <c r="S317" s="204"/>
      <c r="T317" s="204"/>
      <c r="U317" s="204"/>
      <c r="V317" s="204"/>
      <c r="W317" s="204"/>
      <c r="X317" s="204"/>
      <c r="Y317" s="204"/>
      <c r="Z317" s="204"/>
      <c r="AA317" s="204"/>
      <c r="AB317" s="205"/>
      <c r="AC317" s="205"/>
      <c r="AD317" s="205"/>
      <c r="AE317" s="205"/>
      <c r="AF317" s="205"/>
      <c r="AG317" s="206"/>
      <c r="AH317" s="207"/>
    </row>
    <row r="318" spans="1:34" ht="20.100000000000001" customHeight="1">
      <c r="A318" t="s">
        <v>302</v>
      </c>
      <c r="V318" s="619" t="s">
        <v>328</v>
      </c>
      <c r="W318" s="620"/>
      <c r="X318" s="620"/>
      <c r="Y318" s="620"/>
      <c r="Z318" s="620"/>
      <c r="AA318" s="620"/>
      <c r="AB318" s="620"/>
      <c r="AC318" s="620"/>
      <c r="AD318" s="620"/>
    </row>
    <row r="319" spans="1:34" ht="20.100000000000001" customHeight="1">
      <c r="V319" s="532" t="s">
        <v>319</v>
      </c>
      <c r="W319" s="533"/>
      <c r="X319" s="533"/>
      <c r="Y319" s="533"/>
      <c r="Z319" s="533"/>
      <c r="AA319" s="533"/>
      <c r="AB319" s="533"/>
      <c r="AC319" s="533"/>
      <c r="AD319" s="533"/>
    </row>
    <row r="320" spans="1:34" ht="20.100000000000001" customHeight="1"/>
    <row r="321" spans="22:30" ht="20.100000000000001" customHeight="1"/>
    <row r="322" spans="22:30" ht="20.100000000000001" customHeight="1"/>
    <row r="323" spans="22:30" ht="20.100000000000001" customHeight="1">
      <c r="V323" s="534" t="s">
        <v>341</v>
      </c>
      <c r="W323" s="534"/>
      <c r="X323" s="534"/>
      <c r="Y323" s="534"/>
      <c r="Z323" s="534"/>
      <c r="AA323" s="534"/>
      <c r="AB323" s="534"/>
      <c r="AC323" s="534"/>
      <c r="AD323" s="534"/>
    </row>
    <row r="324" spans="22:30" ht="20.100000000000001" customHeight="1">
      <c r="V324" s="535" t="s">
        <v>321</v>
      </c>
      <c r="W324" s="535"/>
      <c r="X324" s="535"/>
      <c r="Y324" s="535"/>
      <c r="Z324" s="535"/>
      <c r="AA324" s="535"/>
      <c r="AB324" s="535"/>
      <c r="AC324" s="535"/>
      <c r="AD324" s="535"/>
    </row>
    <row r="325" spans="22:30" ht="20.100000000000001" customHeight="1"/>
    <row r="326" spans="22:30" ht="20.100000000000001" customHeight="1"/>
    <row r="327" spans="22:30" ht="20.100000000000001" customHeight="1">
      <c r="V327" s="534"/>
      <c r="W327" s="534"/>
      <c r="X327" s="534"/>
      <c r="Y327" s="534"/>
      <c r="Z327" s="534"/>
      <c r="AA327" s="534"/>
      <c r="AB327" s="534"/>
      <c r="AC327" s="534"/>
      <c r="AD327" s="534"/>
    </row>
    <row r="328" spans="22:30" ht="20.100000000000001" customHeight="1">
      <c r="V328" s="616"/>
      <c r="W328" s="616"/>
      <c r="X328" s="616"/>
      <c r="Y328" s="616"/>
      <c r="Z328" s="616"/>
      <c r="AA328" s="616"/>
      <c r="AB328" s="616"/>
      <c r="AC328" s="616"/>
      <c r="AD328" s="616"/>
    </row>
    <row r="329" spans="22:30" ht="35.1" customHeight="1">
      <c r="V329" s="616"/>
      <c r="W329" s="616"/>
      <c r="X329" s="616"/>
      <c r="Y329" s="616"/>
      <c r="Z329" s="616"/>
      <c r="AA329" s="616"/>
      <c r="AB329" s="616"/>
      <c r="AC329" s="616"/>
      <c r="AD329" s="616"/>
    </row>
    <row r="330" spans="22:30" ht="35.1" customHeight="1"/>
    <row r="331" spans="22:30" ht="35.1" customHeight="1"/>
    <row r="332" spans="22:30" ht="35.1" customHeight="1"/>
    <row r="333" spans="22:30" ht="35.1" customHeight="1"/>
    <row r="334" spans="22:30" ht="35.1" customHeight="1"/>
    <row r="335" spans="22:30" ht="20.100000000000001" customHeight="1"/>
    <row r="336" spans="22:30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</sheetData>
  <mergeCells count="143">
    <mergeCell ref="V148:AD148"/>
    <mergeCell ref="B154:D154"/>
    <mergeCell ref="A151:AH151"/>
    <mergeCell ref="A152:AH152"/>
    <mergeCell ref="V147:AD147"/>
    <mergeCell ref="C255:AH255"/>
    <mergeCell ref="V222:AD222"/>
    <mergeCell ref="V217:AD217"/>
    <mergeCell ref="V247:AD247"/>
    <mergeCell ref="V248:AD248"/>
    <mergeCell ref="A227:AH227"/>
    <mergeCell ref="A241:B241"/>
    <mergeCell ref="A252:AH252"/>
    <mergeCell ref="B155:B156"/>
    <mergeCell ref="A201:AH201"/>
    <mergeCell ref="V193:AD193"/>
    <mergeCell ref="B179:D179"/>
    <mergeCell ref="B180:B181"/>
    <mergeCell ref="C180:AH180"/>
    <mergeCell ref="A155:A156"/>
    <mergeCell ref="V173:AD173"/>
    <mergeCell ref="V197:AD197"/>
    <mergeCell ref="V172:AD172"/>
    <mergeCell ref="V192:AD192"/>
    <mergeCell ref="B255:B256"/>
    <mergeCell ref="B254:D254"/>
    <mergeCell ref="V223:AD223"/>
    <mergeCell ref="A230:A231"/>
    <mergeCell ref="V242:AD242"/>
    <mergeCell ref="V243:AD243"/>
    <mergeCell ref="A251:AH251"/>
    <mergeCell ref="A255:A256"/>
    <mergeCell ref="V268:AD268"/>
    <mergeCell ref="A226:AH226"/>
    <mergeCell ref="B230:B231"/>
    <mergeCell ref="C230:AH230"/>
    <mergeCell ref="B229:D229"/>
    <mergeCell ref="A266:B266"/>
    <mergeCell ref="V329:AD329"/>
    <mergeCell ref="V327:AD327"/>
    <mergeCell ref="V298:AD298"/>
    <mergeCell ref="V328:AD328"/>
    <mergeCell ref="A301:AH301"/>
    <mergeCell ref="V319:AD319"/>
    <mergeCell ref="V318:AD318"/>
    <mergeCell ref="V323:AD323"/>
    <mergeCell ref="V324:AD324"/>
    <mergeCell ref="A302:AH302"/>
    <mergeCell ref="A317:B317"/>
    <mergeCell ref="A305:A306"/>
    <mergeCell ref="B305:B306"/>
    <mergeCell ref="C305:AH305"/>
    <mergeCell ref="V293:AD293"/>
    <mergeCell ref="V292:AD292"/>
    <mergeCell ref="V272:AD272"/>
    <mergeCell ref="V273:AD273"/>
    <mergeCell ref="A276:AH276"/>
    <mergeCell ref="A277:AH277"/>
    <mergeCell ref="A291:B291"/>
    <mergeCell ref="V267:AD267"/>
    <mergeCell ref="V297:AD297"/>
    <mergeCell ref="B280:B281"/>
    <mergeCell ref="C280:AH280"/>
    <mergeCell ref="B279:D279"/>
    <mergeCell ref="A280:A281"/>
    <mergeCell ref="A1:AH1"/>
    <mergeCell ref="A5:A6"/>
    <mergeCell ref="B5:B6"/>
    <mergeCell ref="C5:AH5"/>
    <mergeCell ref="B55:B56"/>
    <mergeCell ref="C55:AH55"/>
    <mergeCell ref="V22:AD22"/>
    <mergeCell ref="V43:AD43"/>
    <mergeCell ref="A26:AH26"/>
    <mergeCell ref="A2:AH2"/>
    <mergeCell ref="A16:B16"/>
    <mergeCell ref="A27:AH27"/>
    <mergeCell ref="V17:AD17"/>
    <mergeCell ref="A41:B41"/>
    <mergeCell ref="V42:AD42"/>
    <mergeCell ref="A52:AH52"/>
    <mergeCell ref="V18:AD18"/>
    <mergeCell ref="B54:D54"/>
    <mergeCell ref="V47:AD47"/>
    <mergeCell ref="V23:AD23"/>
    <mergeCell ref="B30:B31"/>
    <mergeCell ref="A55:A56"/>
    <mergeCell ref="A30:A31"/>
    <mergeCell ref="A105:A106"/>
    <mergeCell ref="A80:A81"/>
    <mergeCell ref="V118:AD118"/>
    <mergeCell ref="V143:AD143"/>
    <mergeCell ref="V97:AD97"/>
    <mergeCell ref="B129:D129"/>
    <mergeCell ref="V142:AD142"/>
    <mergeCell ref="V123:AD123"/>
    <mergeCell ref="V122:AD122"/>
    <mergeCell ref="A101:AH101"/>
    <mergeCell ref="B105:B106"/>
    <mergeCell ref="C105:AH105"/>
    <mergeCell ref="A102:AH102"/>
    <mergeCell ref="A116:B116"/>
    <mergeCell ref="A127:AH127"/>
    <mergeCell ref="A141:B141"/>
    <mergeCell ref="A126:AH126"/>
    <mergeCell ref="A130:A131"/>
    <mergeCell ref="B130:B131"/>
    <mergeCell ref="C130:AH130"/>
    <mergeCell ref="V117:AD117"/>
    <mergeCell ref="A76:AH76"/>
    <mergeCell ref="V73:AD73"/>
    <mergeCell ref="V93:AD93"/>
    <mergeCell ref="C80:AH80"/>
    <mergeCell ref="V92:AD92"/>
    <mergeCell ref="B79:D79"/>
    <mergeCell ref="C30:AH30"/>
    <mergeCell ref="B104:D104"/>
    <mergeCell ref="V72:AD72"/>
    <mergeCell ref="V98:AD98"/>
    <mergeCell ref="A66:B66"/>
    <mergeCell ref="V67:AD67"/>
    <mergeCell ref="A77:AH77"/>
    <mergeCell ref="A91:B91"/>
    <mergeCell ref="V68:AD68"/>
    <mergeCell ref="B80:B81"/>
    <mergeCell ref="A51:AH51"/>
    <mergeCell ref="V48:AD48"/>
    <mergeCell ref="C155:AH155"/>
    <mergeCell ref="A180:A181"/>
    <mergeCell ref="V218:AD218"/>
    <mergeCell ref="A166:B166"/>
    <mergeCell ref="A177:AH177"/>
    <mergeCell ref="A191:B191"/>
    <mergeCell ref="A202:AH202"/>
    <mergeCell ref="A216:B216"/>
    <mergeCell ref="V198:AD198"/>
    <mergeCell ref="V167:AD167"/>
    <mergeCell ref="V168:AD168"/>
    <mergeCell ref="A176:AH176"/>
    <mergeCell ref="B204:D204"/>
    <mergeCell ref="C205:AH205"/>
    <mergeCell ref="B205:B206"/>
    <mergeCell ref="A205:A206"/>
  </mergeCells>
  <phoneticPr fontId="0" type="noConversion"/>
  <pageMargins left="0.5" right="0.25" top="0.196850393700787" bottom="0.196850393700787" header="0.511811023622047" footer="0.511811023622047"/>
  <pageSetup paperSize="5" scale="9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J416"/>
  <sheetViews>
    <sheetView view="pageBreakPreview" topLeftCell="A358" zoomScale="80" zoomScaleNormal="60" zoomScaleSheetLayoutView="80" workbookViewId="0">
      <selection activeCell="AH376" sqref="AH376"/>
    </sheetView>
  </sheetViews>
  <sheetFormatPr defaultRowHeight="12.75"/>
  <cols>
    <col min="1" max="1" width="4.85546875" customWidth="1"/>
    <col min="2" max="2" width="28.7109375" style="270" customWidth="1"/>
    <col min="3" max="33" width="4.7109375" style="270" customWidth="1"/>
    <col min="34" max="34" width="7.140625" style="14" customWidth="1"/>
  </cols>
  <sheetData>
    <row r="1" spans="1:36" ht="20.100000000000001" customHeight="1">
      <c r="A1" s="607" t="s">
        <v>338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</row>
    <row r="2" spans="1:36" ht="20.100000000000001" customHeight="1">
      <c r="A2" s="602" t="s">
        <v>339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602"/>
      <c r="AH2" s="602"/>
    </row>
    <row r="3" spans="1:36" ht="20.100000000000001" customHeight="1">
      <c r="A3" s="346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</row>
    <row r="4" spans="1:36" ht="20.100000000000001" customHeight="1">
      <c r="A4" s="347"/>
      <c r="B4" s="402" t="s">
        <v>324</v>
      </c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422" t="s">
        <v>377</v>
      </c>
      <c r="AF4" s="312"/>
      <c r="AG4" s="337"/>
      <c r="AH4" s="347"/>
    </row>
    <row r="5" spans="1:36" ht="20.100000000000001" customHeight="1">
      <c r="A5" s="407">
        <v>1</v>
      </c>
      <c r="B5" s="403" t="s">
        <v>403</v>
      </c>
      <c r="C5" s="399"/>
      <c r="D5" s="399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423"/>
      <c r="AB5" s="337"/>
      <c r="AC5" s="337"/>
      <c r="AD5" s="337"/>
      <c r="AE5" s="402"/>
      <c r="AF5" s="337"/>
      <c r="AG5" s="337"/>
      <c r="AH5" s="347"/>
    </row>
    <row r="6" spans="1:36" ht="20.100000000000001" customHeight="1" thickBot="1">
      <c r="A6" s="587" t="s">
        <v>14</v>
      </c>
      <c r="B6" s="582" t="s">
        <v>320</v>
      </c>
      <c r="C6" s="590" t="s">
        <v>184</v>
      </c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/>
      <c r="Q6" s="590"/>
      <c r="R6" s="590"/>
      <c r="S6" s="590"/>
      <c r="T6" s="590"/>
      <c r="U6" s="590"/>
      <c r="V6" s="590"/>
      <c r="W6" s="590"/>
      <c r="X6" s="590"/>
      <c r="Y6" s="590"/>
      <c r="Z6" s="590"/>
      <c r="AA6" s="590"/>
      <c r="AB6" s="590"/>
      <c r="AC6" s="590"/>
      <c r="AD6" s="590"/>
      <c r="AE6" s="590"/>
      <c r="AF6" s="590"/>
      <c r="AG6" s="590"/>
      <c r="AH6" s="591"/>
    </row>
    <row r="7" spans="1:36" ht="20.100000000000001" customHeight="1">
      <c r="A7" s="588"/>
      <c r="B7" s="583"/>
      <c r="C7" s="192">
        <v>1</v>
      </c>
      <c r="D7" s="192">
        <v>2</v>
      </c>
      <c r="E7" s="192">
        <v>3</v>
      </c>
      <c r="F7" s="192">
        <v>4</v>
      </c>
      <c r="G7" s="192">
        <v>5</v>
      </c>
      <c r="H7" s="192">
        <v>6</v>
      </c>
      <c r="I7" s="192">
        <v>7</v>
      </c>
      <c r="J7" s="192">
        <v>8</v>
      </c>
      <c r="K7" s="192">
        <v>9</v>
      </c>
      <c r="L7" s="192">
        <v>10</v>
      </c>
      <c r="M7" s="192">
        <v>11</v>
      </c>
      <c r="N7" s="192">
        <v>12</v>
      </c>
      <c r="O7" s="192">
        <v>13</v>
      </c>
      <c r="P7" s="192">
        <v>14</v>
      </c>
      <c r="Q7" s="192">
        <v>15</v>
      </c>
      <c r="R7" s="192">
        <v>16</v>
      </c>
      <c r="S7" s="192">
        <v>17</v>
      </c>
      <c r="T7" s="192">
        <v>18</v>
      </c>
      <c r="U7" s="192">
        <v>19</v>
      </c>
      <c r="V7" s="192">
        <v>20</v>
      </c>
      <c r="W7" s="192">
        <v>21</v>
      </c>
      <c r="X7" s="192">
        <v>22</v>
      </c>
      <c r="Y7" s="192">
        <v>23</v>
      </c>
      <c r="Z7" s="192">
        <v>24</v>
      </c>
      <c r="AA7" s="192">
        <v>25</v>
      </c>
      <c r="AB7" s="192">
        <v>26</v>
      </c>
      <c r="AC7" s="192">
        <v>27</v>
      </c>
      <c r="AD7" s="192">
        <v>28</v>
      </c>
      <c r="AE7" s="192">
        <v>29</v>
      </c>
      <c r="AF7" s="192">
        <v>30</v>
      </c>
      <c r="AG7" s="199">
        <v>31</v>
      </c>
      <c r="AH7" s="213" t="s">
        <v>299</v>
      </c>
    </row>
    <row r="8" spans="1:36" ht="24" customHeight="1">
      <c r="A8" s="174">
        <v>1</v>
      </c>
      <c r="B8" s="360" t="s">
        <v>384</v>
      </c>
      <c r="C8" s="438"/>
      <c r="D8" s="438"/>
      <c r="E8" s="438"/>
      <c r="F8" s="438"/>
      <c r="G8" s="180">
        <v>2</v>
      </c>
      <c r="H8" s="180"/>
      <c r="I8" s="180">
        <v>1</v>
      </c>
      <c r="J8" s="180"/>
      <c r="K8" s="438"/>
      <c r="L8" s="438"/>
      <c r="M8" s="180"/>
      <c r="N8" s="180"/>
      <c r="O8" s="180"/>
      <c r="P8" s="180"/>
      <c r="Q8" s="180"/>
      <c r="R8" s="438"/>
      <c r="S8" s="438"/>
      <c r="T8" s="180">
        <v>1</v>
      </c>
      <c r="U8" s="180"/>
      <c r="V8" s="180"/>
      <c r="W8" s="180"/>
      <c r="X8" s="180"/>
      <c r="Y8" s="438"/>
      <c r="Z8" s="438"/>
      <c r="AA8" s="180"/>
      <c r="AB8" s="180"/>
      <c r="AC8" s="180"/>
      <c r="AD8" s="180">
        <v>1</v>
      </c>
      <c r="AE8" s="180"/>
      <c r="AF8" s="438"/>
      <c r="AG8" s="438"/>
      <c r="AH8" s="289">
        <f>SUM(C8:AG8)</f>
        <v>5</v>
      </c>
    </row>
    <row r="9" spans="1:36" ht="24" customHeight="1">
      <c r="A9" s="174">
        <v>2</v>
      </c>
      <c r="B9" s="360" t="s">
        <v>383</v>
      </c>
      <c r="C9" s="438"/>
      <c r="D9" s="438"/>
      <c r="E9" s="438"/>
      <c r="F9" s="438"/>
      <c r="G9" s="180">
        <v>2</v>
      </c>
      <c r="H9" s="180">
        <v>1</v>
      </c>
      <c r="I9" s="180">
        <v>1</v>
      </c>
      <c r="J9" s="180"/>
      <c r="K9" s="438"/>
      <c r="L9" s="438"/>
      <c r="M9" s="180"/>
      <c r="N9" s="180"/>
      <c r="O9" s="180"/>
      <c r="P9" s="180"/>
      <c r="Q9" s="180"/>
      <c r="R9" s="438"/>
      <c r="S9" s="438"/>
      <c r="T9" s="180">
        <v>2</v>
      </c>
      <c r="U9" s="180"/>
      <c r="V9" s="180">
        <v>2</v>
      </c>
      <c r="W9" s="180"/>
      <c r="X9" s="180"/>
      <c r="Y9" s="438"/>
      <c r="Z9" s="438"/>
      <c r="AA9" s="180"/>
      <c r="AB9" s="180"/>
      <c r="AC9" s="180">
        <v>1</v>
      </c>
      <c r="AD9" s="180">
        <v>1</v>
      </c>
      <c r="AE9" s="180"/>
      <c r="AF9" s="438"/>
      <c r="AG9" s="438"/>
      <c r="AH9" s="289">
        <f>SUM(C9:AG9)</f>
        <v>10</v>
      </c>
    </row>
    <row r="10" spans="1:36" ht="24" customHeight="1">
      <c r="A10" s="174">
        <v>3</v>
      </c>
      <c r="B10" s="363" t="s">
        <v>382</v>
      </c>
      <c r="C10" s="438"/>
      <c r="D10" s="438"/>
      <c r="E10" s="438"/>
      <c r="F10" s="438"/>
      <c r="G10" s="180">
        <v>2</v>
      </c>
      <c r="H10" s="180">
        <v>1</v>
      </c>
      <c r="I10" s="180">
        <v>1</v>
      </c>
      <c r="J10" s="180"/>
      <c r="K10" s="438"/>
      <c r="L10" s="438"/>
      <c r="M10" s="180"/>
      <c r="N10" s="180"/>
      <c r="O10" s="180"/>
      <c r="P10" s="180"/>
      <c r="Q10" s="180"/>
      <c r="R10" s="438"/>
      <c r="S10" s="438"/>
      <c r="T10" s="180"/>
      <c r="U10" s="180">
        <v>1</v>
      </c>
      <c r="V10" s="180"/>
      <c r="W10" s="180"/>
      <c r="X10" s="180"/>
      <c r="Y10" s="438"/>
      <c r="Z10" s="438"/>
      <c r="AA10" s="180"/>
      <c r="AB10" s="180"/>
      <c r="AC10" s="180">
        <v>1</v>
      </c>
      <c r="AD10" s="180">
        <v>2</v>
      </c>
      <c r="AE10" s="180"/>
      <c r="AF10" s="438"/>
      <c r="AG10" s="438"/>
      <c r="AH10" s="289">
        <f t="shared" ref="AH10:AH23" si="0">SUM(C10:AG10)</f>
        <v>8</v>
      </c>
    </row>
    <row r="11" spans="1:36" ht="24" customHeight="1">
      <c r="A11" s="174">
        <v>4</v>
      </c>
      <c r="B11" s="360" t="s">
        <v>379</v>
      </c>
      <c r="C11" s="438"/>
      <c r="D11" s="438"/>
      <c r="E11" s="438"/>
      <c r="F11" s="438"/>
      <c r="G11" s="180">
        <v>2</v>
      </c>
      <c r="H11" s="180"/>
      <c r="I11" s="180">
        <v>1</v>
      </c>
      <c r="J11" s="180"/>
      <c r="K11" s="438"/>
      <c r="L11" s="438"/>
      <c r="M11" s="180"/>
      <c r="N11" s="180"/>
      <c r="O11" s="180"/>
      <c r="P11" s="180"/>
      <c r="Q11" s="180"/>
      <c r="R11" s="438"/>
      <c r="S11" s="438"/>
      <c r="T11" s="180">
        <v>1</v>
      </c>
      <c r="U11" s="180">
        <v>1</v>
      </c>
      <c r="V11" s="180"/>
      <c r="W11" s="180">
        <v>1</v>
      </c>
      <c r="X11" s="180"/>
      <c r="Y11" s="438"/>
      <c r="Z11" s="438"/>
      <c r="AA11" s="180"/>
      <c r="AB11" s="180"/>
      <c r="AC11" s="180"/>
      <c r="AD11" s="180">
        <v>3</v>
      </c>
      <c r="AE11" s="180"/>
      <c r="AF11" s="438"/>
      <c r="AG11" s="438"/>
      <c r="AH11" s="289">
        <f t="shared" si="0"/>
        <v>9</v>
      </c>
      <c r="AJ11" s="179"/>
    </row>
    <row r="12" spans="1:36" ht="24" customHeight="1">
      <c r="A12" s="174">
        <v>5</v>
      </c>
      <c r="B12" s="360" t="s">
        <v>380</v>
      </c>
      <c r="C12" s="438"/>
      <c r="D12" s="438"/>
      <c r="E12" s="438"/>
      <c r="F12" s="438"/>
      <c r="G12" s="180">
        <v>2</v>
      </c>
      <c r="H12" s="180"/>
      <c r="I12" s="180">
        <v>1</v>
      </c>
      <c r="J12" s="180"/>
      <c r="K12" s="438"/>
      <c r="L12" s="438"/>
      <c r="M12" s="180"/>
      <c r="N12" s="180"/>
      <c r="O12" s="180"/>
      <c r="P12" s="180">
        <v>1</v>
      </c>
      <c r="Q12" s="180"/>
      <c r="R12" s="438"/>
      <c r="S12" s="438"/>
      <c r="T12" s="180"/>
      <c r="U12" s="180">
        <v>1</v>
      </c>
      <c r="V12" s="180">
        <v>1</v>
      </c>
      <c r="W12" s="180">
        <v>1</v>
      </c>
      <c r="X12" s="180"/>
      <c r="Y12" s="438"/>
      <c r="Z12" s="438"/>
      <c r="AA12" s="180"/>
      <c r="AB12" s="180"/>
      <c r="AC12" s="180"/>
      <c r="AD12" s="180">
        <v>1</v>
      </c>
      <c r="AE12" s="180"/>
      <c r="AF12" s="438"/>
      <c r="AG12" s="438"/>
      <c r="AH12" s="289">
        <f t="shared" si="0"/>
        <v>8</v>
      </c>
    </row>
    <row r="13" spans="1:36" ht="24" customHeight="1">
      <c r="A13" s="174">
        <v>6</v>
      </c>
      <c r="B13" s="360" t="s">
        <v>381</v>
      </c>
      <c r="C13" s="438"/>
      <c r="D13" s="438"/>
      <c r="E13" s="438"/>
      <c r="F13" s="438"/>
      <c r="G13" s="180">
        <v>2</v>
      </c>
      <c r="H13" s="180"/>
      <c r="I13" s="180">
        <v>2</v>
      </c>
      <c r="J13" s="180"/>
      <c r="K13" s="438"/>
      <c r="L13" s="438"/>
      <c r="M13" s="180"/>
      <c r="N13" s="180"/>
      <c r="O13" s="180"/>
      <c r="P13" s="180"/>
      <c r="Q13" s="180"/>
      <c r="R13" s="438"/>
      <c r="S13" s="438"/>
      <c r="T13" s="180"/>
      <c r="U13" s="180">
        <v>1</v>
      </c>
      <c r="V13" s="180"/>
      <c r="W13" s="180">
        <v>1</v>
      </c>
      <c r="X13" s="180"/>
      <c r="Y13" s="438"/>
      <c r="Z13" s="438"/>
      <c r="AA13" s="180"/>
      <c r="AB13" s="180"/>
      <c r="AC13" s="180"/>
      <c r="AD13" s="180">
        <v>1</v>
      </c>
      <c r="AE13" s="180"/>
      <c r="AF13" s="438"/>
      <c r="AG13" s="438"/>
      <c r="AH13" s="289">
        <f t="shared" si="0"/>
        <v>7</v>
      </c>
    </row>
    <row r="14" spans="1:36" ht="24" customHeight="1">
      <c r="A14" s="174">
        <v>7</v>
      </c>
      <c r="B14" s="363" t="s">
        <v>378</v>
      </c>
      <c r="C14" s="438"/>
      <c r="D14" s="438"/>
      <c r="E14" s="438"/>
      <c r="F14" s="438"/>
      <c r="G14" s="180"/>
      <c r="H14" s="180"/>
      <c r="I14" s="180"/>
      <c r="J14" s="180"/>
      <c r="K14" s="438"/>
      <c r="L14" s="438"/>
      <c r="M14" s="180">
        <v>1</v>
      </c>
      <c r="N14" s="180"/>
      <c r="O14" s="180"/>
      <c r="P14" s="180"/>
      <c r="Q14" s="180"/>
      <c r="R14" s="438"/>
      <c r="S14" s="438"/>
      <c r="T14" s="180"/>
      <c r="U14" s="180"/>
      <c r="V14" s="180"/>
      <c r="W14" s="180"/>
      <c r="X14" s="180"/>
      <c r="Y14" s="438"/>
      <c r="Z14" s="438"/>
      <c r="AA14" s="180"/>
      <c r="AB14" s="180"/>
      <c r="AC14" s="180"/>
      <c r="AD14" s="180">
        <v>3</v>
      </c>
      <c r="AE14" s="180"/>
      <c r="AF14" s="438"/>
      <c r="AG14" s="438"/>
      <c r="AH14" s="289">
        <f t="shared" si="0"/>
        <v>4</v>
      </c>
    </row>
    <row r="15" spans="1:36" ht="24" customHeight="1">
      <c r="A15" s="174">
        <v>8</v>
      </c>
      <c r="B15" s="363" t="s">
        <v>365</v>
      </c>
      <c r="C15" s="438"/>
      <c r="D15" s="441"/>
      <c r="E15" s="441"/>
      <c r="F15" s="441"/>
      <c r="G15" s="414">
        <v>1</v>
      </c>
      <c r="H15" s="414"/>
      <c r="I15" s="414">
        <v>1</v>
      </c>
      <c r="J15" s="414"/>
      <c r="K15" s="441"/>
      <c r="L15" s="441"/>
      <c r="M15" s="414">
        <v>1</v>
      </c>
      <c r="N15" s="414"/>
      <c r="O15" s="414"/>
      <c r="P15" s="414"/>
      <c r="Q15" s="414"/>
      <c r="R15" s="441"/>
      <c r="S15" s="441"/>
      <c r="T15" s="414"/>
      <c r="U15" s="414">
        <v>1</v>
      </c>
      <c r="V15" s="414"/>
      <c r="W15" s="414">
        <v>1</v>
      </c>
      <c r="X15" s="414"/>
      <c r="Y15" s="441"/>
      <c r="Z15" s="441"/>
      <c r="AA15" s="414">
        <v>1</v>
      </c>
      <c r="AB15" s="414"/>
      <c r="AC15" s="414"/>
      <c r="AD15" s="414"/>
      <c r="AE15" s="414"/>
      <c r="AF15" s="441"/>
      <c r="AG15" s="441"/>
      <c r="AH15" s="289">
        <f t="shared" si="0"/>
        <v>6</v>
      </c>
    </row>
    <row r="16" spans="1:36" ht="24" customHeight="1">
      <c r="A16" s="174">
        <v>9</v>
      </c>
      <c r="B16" s="363" t="s">
        <v>438</v>
      </c>
      <c r="C16" s="438"/>
      <c r="D16" s="441"/>
      <c r="E16" s="441"/>
      <c r="F16" s="441"/>
      <c r="G16" s="414">
        <v>1</v>
      </c>
      <c r="H16" s="414"/>
      <c r="I16" s="414">
        <v>1</v>
      </c>
      <c r="J16" s="414"/>
      <c r="K16" s="441"/>
      <c r="L16" s="441"/>
      <c r="M16" s="414"/>
      <c r="N16" s="414"/>
      <c r="O16" s="414"/>
      <c r="P16" s="414"/>
      <c r="Q16" s="414"/>
      <c r="R16" s="441"/>
      <c r="S16" s="441"/>
      <c r="T16" s="414"/>
      <c r="U16" s="414"/>
      <c r="V16" s="414"/>
      <c r="W16" s="414">
        <v>1</v>
      </c>
      <c r="X16" s="414">
        <v>1</v>
      </c>
      <c r="Y16" s="441"/>
      <c r="Z16" s="441"/>
      <c r="AA16" s="414">
        <v>1</v>
      </c>
      <c r="AB16" s="414">
        <v>1</v>
      </c>
      <c r="AC16" s="414"/>
      <c r="AD16" s="414"/>
      <c r="AE16" s="414"/>
      <c r="AF16" s="441"/>
      <c r="AG16" s="441"/>
      <c r="AH16" s="289">
        <f t="shared" si="0"/>
        <v>6</v>
      </c>
    </row>
    <row r="17" spans="1:34" ht="24" customHeight="1">
      <c r="A17" s="174">
        <v>10</v>
      </c>
      <c r="B17" s="363" t="s">
        <v>367</v>
      </c>
      <c r="C17" s="438"/>
      <c r="D17" s="441"/>
      <c r="E17" s="441"/>
      <c r="F17" s="441"/>
      <c r="G17" s="414">
        <v>3</v>
      </c>
      <c r="H17" s="414"/>
      <c r="I17" s="414">
        <v>1</v>
      </c>
      <c r="J17" s="414"/>
      <c r="K17" s="441"/>
      <c r="L17" s="441"/>
      <c r="M17" s="414"/>
      <c r="N17" s="414"/>
      <c r="O17" s="414"/>
      <c r="P17" s="414"/>
      <c r="Q17" s="414"/>
      <c r="R17" s="441"/>
      <c r="S17" s="441"/>
      <c r="T17" s="414">
        <v>1</v>
      </c>
      <c r="U17" s="414"/>
      <c r="V17" s="414"/>
      <c r="W17" s="414">
        <v>1</v>
      </c>
      <c r="X17" s="414">
        <v>1</v>
      </c>
      <c r="Y17" s="441"/>
      <c r="Z17" s="441"/>
      <c r="AA17" s="414">
        <v>1</v>
      </c>
      <c r="AB17" s="414"/>
      <c r="AC17" s="414"/>
      <c r="AD17" s="414"/>
      <c r="AE17" s="414"/>
      <c r="AF17" s="441"/>
      <c r="AG17" s="441"/>
      <c r="AH17" s="289">
        <f t="shared" si="0"/>
        <v>8</v>
      </c>
    </row>
    <row r="18" spans="1:34" ht="24" customHeight="1">
      <c r="A18" s="174">
        <v>11</v>
      </c>
      <c r="B18" s="363" t="s">
        <v>368</v>
      </c>
      <c r="C18" s="438"/>
      <c r="D18" s="441"/>
      <c r="E18" s="441"/>
      <c r="F18" s="441"/>
      <c r="G18" s="414">
        <v>1</v>
      </c>
      <c r="H18" s="414">
        <v>1</v>
      </c>
      <c r="I18" s="414">
        <v>1</v>
      </c>
      <c r="J18" s="414"/>
      <c r="K18" s="441"/>
      <c r="L18" s="441"/>
      <c r="M18" s="414">
        <v>1</v>
      </c>
      <c r="N18" s="414">
        <v>1</v>
      </c>
      <c r="O18" s="414"/>
      <c r="P18" s="414">
        <v>1</v>
      </c>
      <c r="Q18" s="414"/>
      <c r="R18" s="441"/>
      <c r="S18" s="441"/>
      <c r="T18" s="414">
        <v>2</v>
      </c>
      <c r="U18" s="414"/>
      <c r="V18" s="414"/>
      <c r="W18" s="414">
        <v>1</v>
      </c>
      <c r="X18" s="414">
        <v>2</v>
      </c>
      <c r="Y18" s="441"/>
      <c r="Z18" s="441"/>
      <c r="AA18" s="414">
        <v>1</v>
      </c>
      <c r="AB18" s="414"/>
      <c r="AC18" s="414"/>
      <c r="AD18" s="414">
        <v>1</v>
      </c>
      <c r="AE18" s="414"/>
      <c r="AF18" s="441"/>
      <c r="AG18" s="441"/>
      <c r="AH18" s="289">
        <f t="shared" si="0"/>
        <v>13</v>
      </c>
    </row>
    <row r="19" spans="1:34" ht="24" customHeight="1">
      <c r="A19" s="174">
        <v>12</v>
      </c>
      <c r="B19" s="363" t="s">
        <v>370</v>
      </c>
      <c r="C19" s="438"/>
      <c r="D19" s="441"/>
      <c r="E19" s="441"/>
      <c r="F19" s="441"/>
      <c r="G19" s="414">
        <v>2</v>
      </c>
      <c r="H19" s="414"/>
      <c r="I19" s="414">
        <v>2</v>
      </c>
      <c r="J19" s="414"/>
      <c r="K19" s="441"/>
      <c r="L19" s="441"/>
      <c r="M19" s="414">
        <v>1</v>
      </c>
      <c r="N19" s="414"/>
      <c r="O19" s="414"/>
      <c r="P19" s="414"/>
      <c r="Q19" s="414"/>
      <c r="R19" s="441"/>
      <c r="S19" s="441"/>
      <c r="T19" s="414"/>
      <c r="U19" s="414">
        <v>1</v>
      </c>
      <c r="V19" s="414"/>
      <c r="W19" s="414">
        <v>1</v>
      </c>
      <c r="X19" s="414">
        <v>1</v>
      </c>
      <c r="Y19" s="441"/>
      <c r="Z19" s="441"/>
      <c r="AA19" s="414">
        <v>1</v>
      </c>
      <c r="AB19" s="414"/>
      <c r="AC19" s="414"/>
      <c r="AD19" s="414"/>
      <c r="AE19" s="414"/>
      <c r="AF19" s="441"/>
      <c r="AG19" s="441"/>
      <c r="AH19" s="289">
        <f t="shared" si="0"/>
        <v>9</v>
      </c>
    </row>
    <row r="20" spans="1:34" ht="24" customHeight="1">
      <c r="A20" s="174">
        <v>13</v>
      </c>
      <c r="B20" s="363" t="s">
        <v>439</v>
      </c>
      <c r="C20" s="438"/>
      <c r="D20" s="441"/>
      <c r="E20" s="441"/>
      <c r="F20" s="441"/>
      <c r="G20" s="414">
        <v>2</v>
      </c>
      <c r="H20" s="414"/>
      <c r="I20" s="414">
        <v>1</v>
      </c>
      <c r="J20" s="414"/>
      <c r="K20" s="441"/>
      <c r="L20" s="441"/>
      <c r="M20" s="414"/>
      <c r="N20" s="414"/>
      <c r="O20" s="414"/>
      <c r="P20" s="414"/>
      <c r="Q20" s="414"/>
      <c r="R20" s="441"/>
      <c r="S20" s="441"/>
      <c r="T20" s="414">
        <v>1</v>
      </c>
      <c r="U20" s="414"/>
      <c r="V20" s="414">
        <v>2</v>
      </c>
      <c r="W20" s="414">
        <v>1</v>
      </c>
      <c r="X20" s="414">
        <v>1</v>
      </c>
      <c r="Y20" s="441"/>
      <c r="Z20" s="441"/>
      <c r="AA20" s="414">
        <v>1</v>
      </c>
      <c r="AB20" s="414"/>
      <c r="AC20" s="414"/>
      <c r="AD20" s="414"/>
      <c r="AE20" s="414">
        <v>1</v>
      </c>
      <c r="AF20" s="441"/>
      <c r="AG20" s="441"/>
      <c r="AH20" s="289">
        <f t="shared" si="0"/>
        <v>10</v>
      </c>
    </row>
    <row r="21" spans="1:34" ht="24" customHeight="1">
      <c r="A21" s="174">
        <v>14</v>
      </c>
      <c r="B21" s="363" t="s">
        <v>441</v>
      </c>
      <c r="C21" s="438"/>
      <c r="D21" s="441"/>
      <c r="E21" s="441"/>
      <c r="F21" s="441"/>
      <c r="G21" s="414">
        <v>1</v>
      </c>
      <c r="H21" s="414"/>
      <c r="I21" s="414">
        <v>2</v>
      </c>
      <c r="J21" s="414"/>
      <c r="K21" s="441"/>
      <c r="L21" s="441"/>
      <c r="M21" s="414"/>
      <c r="N21" s="414"/>
      <c r="O21" s="414"/>
      <c r="P21" s="414"/>
      <c r="Q21" s="414"/>
      <c r="R21" s="441"/>
      <c r="S21" s="441"/>
      <c r="T21" s="414"/>
      <c r="U21" s="414"/>
      <c r="V21" s="414"/>
      <c r="W21" s="414">
        <v>2</v>
      </c>
      <c r="X21" s="414">
        <v>1</v>
      </c>
      <c r="Y21" s="441"/>
      <c r="Z21" s="441"/>
      <c r="AA21" s="414">
        <v>1</v>
      </c>
      <c r="AB21" s="414"/>
      <c r="AC21" s="414"/>
      <c r="AD21" s="414">
        <v>1</v>
      </c>
      <c r="AE21" s="414"/>
      <c r="AF21" s="441"/>
      <c r="AG21" s="441"/>
      <c r="AH21" s="289">
        <f t="shared" si="0"/>
        <v>8</v>
      </c>
    </row>
    <row r="22" spans="1:34" ht="24" customHeight="1">
      <c r="A22" s="174">
        <v>15</v>
      </c>
      <c r="B22" s="363" t="s">
        <v>442</v>
      </c>
      <c r="C22" s="438"/>
      <c r="D22" s="441"/>
      <c r="E22" s="441"/>
      <c r="F22" s="441"/>
      <c r="G22" s="414">
        <v>1</v>
      </c>
      <c r="H22" s="414"/>
      <c r="I22" s="414">
        <v>1</v>
      </c>
      <c r="J22" s="414"/>
      <c r="K22" s="441"/>
      <c r="L22" s="441"/>
      <c r="M22" s="414"/>
      <c r="N22" s="414"/>
      <c r="O22" s="414"/>
      <c r="P22" s="414"/>
      <c r="Q22" s="414"/>
      <c r="R22" s="441"/>
      <c r="S22" s="441"/>
      <c r="T22" s="414"/>
      <c r="U22" s="414"/>
      <c r="V22" s="414"/>
      <c r="W22" s="414">
        <v>1</v>
      </c>
      <c r="X22" s="414"/>
      <c r="Y22" s="441"/>
      <c r="Z22" s="441"/>
      <c r="AA22" s="414">
        <v>1</v>
      </c>
      <c r="AB22" s="414"/>
      <c r="AC22" s="414"/>
      <c r="AD22" s="414"/>
      <c r="AE22" s="414"/>
      <c r="AF22" s="441"/>
      <c r="AG22" s="441"/>
      <c r="AH22" s="289">
        <f t="shared" si="0"/>
        <v>4</v>
      </c>
    </row>
    <row r="23" spans="1:34" ht="24" customHeight="1" thickBot="1">
      <c r="A23" s="174">
        <v>16</v>
      </c>
      <c r="B23" s="364" t="s">
        <v>373</v>
      </c>
      <c r="C23" s="438"/>
      <c r="D23" s="442"/>
      <c r="E23" s="442"/>
      <c r="F23" s="442"/>
      <c r="G23" s="415">
        <v>1</v>
      </c>
      <c r="H23" s="415"/>
      <c r="I23" s="415">
        <v>3</v>
      </c>
      <c r="J23" s="415"/>
      <c r="K23" s="442"/>
      <c r="L23" s="442"/>
      <c r="M23" s="415"/>
      <c r="N23" s="415">
        <v>1</v>
      </c>
      <c r="O23" s="415"/>
      <c r="P23" s="415"/>
      <c r="Q23" s="415"/>
      <c r="R23" s="442"/>
      <c r="S23" s="442"/>
      <c r="T23" s="415"/>
      <c r="U23" s="415"/>
      <c r="V23" s="415"/>
      <c r="W23" s="415">
        <v>1</v>
      </c>
      <c r="X23" s="415">
        <v>1</v>
      </c>
      <c r="Y23" s="442"/>
      <c r="Z23" s="442"/>
      <c r="AA23" s="415">
        <v>1</v>
      </c>
      <c r="AB23" s="415"/>
      <c r="AC23" s="415"/>
      <c r="AD23" s="415"/>
      <c r="AE23" s="415"/>
      <c r="AF23" s="442"/>
      <c r="AG23" s="442"/>
      <c r="AH23" s="289">
        <f t="shared" si="0"/>
        <v>8</v>
      </c>
    </row>
    <row r="24" spans="1:34" ht="23.1" customHeight="1" thickBot="1">
      <c r="A24" s="526" t="s">
        <v>19</v>
      </c>
      <c r="B24" s="592"/>
      <c r="C24" s="187">
        <f>SUM(C8:C23)</f>
        <v>0</v>
      </c>
      <c r="D24" s="187">
        <f t="shared" ref="D24:AG24" si="1">SUM(D8:D23)</f>
        <v>0</v>
      </c>
      <c r="E24" s="187">
        <f t="shared" si="1"/>
        <v>0</v>
      </c>
      <c r="F24" s="187">
        <f t="shared" si="1"/>
        <v>0</v>
      </c>
      <c r="G24" s="187">
        <f t="shared" si="1"/>
        <v>25</v>
      </c>
      <c r="H24" s="187">
        <f t="shared" si="1"/>
        <v>3</v>
      </c>
      <c r="I24" s="187">
        <f t="shared" si="1"/>
        <v>20</v>
      </c>
      <c r="J24" s="187">
        <f t="shared" si="1"/>
        <v>0</v>
      </c>
      <c r="K24" s="187">
        <f t="shared" si="1"/>
        <v>0</v>
      </c>
      <c r="L24" s="187">
        <f t="shared" si="1"/>
        <v>0</v>
      </c>
      <c r="M24" s="187">
        <f t="shared" si="1"/>
        <v>4</v>
      </c>
      <c r="N24" s="187">
        <f t="shared" si="1"/>
        <v>2</v>
      </c>
      <c r="O24" s="187">
        <f t="shared" si="1"/>
        <v>0</v>
      </c>
      <c r="P24" s="187">
        <f t="shared" si="1"/>
        <v>2</v>
      </c>
      <c r="Q24" s="187">
        <f t="shared" si="1"/>
        <v>0</v>
      </c>
      <c r="R24" s="187">
        <f t="shared" si="1"/>
        <v>0</v>
      </c>
      <c r="S24" s="187">
        <f t="shared" si="1"/>
        <v>0</v>
      </c>
      <c r="T24" s="187">
        <f t="shared" si="1"/>
        <v>8</v>
      </c>
      <c r="U24" s="187">
        <f t="shared" si="1"/>
        <v>6</v>
      </c>
      <c r="V24" s="187">
        <f t="shared" si="1"/>
        <v>5</v>
      </c>
      <c r="W24" s="187">
        <f t="shared" si="1"/>
        <v>13</v>
      </c>
      <c r="X24" s="187">
        <f t="shared" si="1"/>
        <v>8</v>
      </c>
      <c r="Y24" s="187">
        <f t="shared" si="1"/>
        <v>0</v>
      </c>
      <c r="Z24" s="187">
        <f t="shared" si="1"/>
        <v>0</v>
      </c>
      <c r="AA24" s="187">
        <f t="shared" si="1"/>
        <v>9</v>
      </c>
      <c r="AB24" s="187">
        <f t="shared" si="1"/>
        <v>1</v>
      </c>
      <c r="AC24" s="187">
        <f t="shared" si="1"/>
        <v>2</v>
      </c>
      <c r="AD24" s="187">
        <f t="shared" si="1"/>
        <v>14</v>
      </c>
      <c r="AE24" s="187">
        <f t="shared" si="1"/>
        <v>1</v>
      </c>
      <c r="AF24" s="187">
        <f t="shared" si="1"/>
        <v>0</v>
      </c>
      <c r="AG24" s="187">
        <f t="shared" si="1"/>
        <v>0</v>
      </c>
      <c r="AH24" s="290">
        <f>SUM(AH8:AH23)</f>
        <v>123</v>
      </c>
    </row>
    <row r="25" spans="1:34" ht="20.100000000000001" customHeight="1">
      <c r="A25" s="409"/>
      <c r="B25" s="409"/>
      <c r="C25" s="410"/>
      <c r="D25" s="410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410"/>
      <c r="AA25" s="410"/>
      <c r="AB25" s="410"/>
      <c r="AC25" s="410"/>
      <c r="AD25" s="410"/>
      <c r="AE25" s="410"/>
      <c r="AF25" s="410"/>
      <c r="AG25" s="410"/>
      <c r="AH25" s="424"/>
    </row>
    <row r="26" spans="1:34" ht="20.100000000000001" customHeight="1">
      <c r="A26" t="s">
        <v>302</v>
      </c>
      <c r="V26" s="577" t="s">
        <v>404</v>
      </c>
      <c r="W26" s="578"/>
      <c r="X26" s="578"/>
      <c r="Y26" s="578"/>
      <c r="Z26" s="578"/>
      <c r="AA26" s="578"/>
      <c r="AB26" s="578"/>
      <c r="AC26" s="578"/>
      <c r="AD26" s="578"/>
    </row>
    <row r="27" spans="1:34" ht="20.100000000000001" customHeight="1">
      <c r="V27" s="586" t="s">
        <v>319</v>
      </c>
      <c r="W27" s="573"/>
      <c r="X27" s="573"/>
      <c r="Y27" s="573"/>
      <c r="Z27" s="573"/>
      <c r="AA27" s="573"/>
      <c r="AB27" s="573"/>
      <c r="AC27" s="573"/>
      <c r="AD27" s="573"/>
    </row>
    <row r="28" spans="1:34" ht="20.100000000000001" customHeight="1">
      <c r="V28" s="342"/>
      <c r="W28" s="352"/>
      <c r="X28" s="352"/>
      <c r="Y28" s="352"/>
      <c r="Z28" s="352"/>
      <c r="AA28" s="352"/>
      <c r="AB28" s="352"/>
      <c r="AC28" s="352"/>
      <c r="AD28" s="352"/>
      <c r="AH28" s="338"/>
    </row>
    <row r="29" spans="1:34" ht="20.100000000000001" customHeight="1"/>
    <row r="30" spans="1:34" ht="20.100000000000001" customHeight="1">
      <c r="V30" s="559" t="s">
        <v>341</v>
      </c>
      <c r="W30" s="559"/>
      <c r="X30" s="559"/>
      <c r="Y30" s="559"/>
      <c r="Z30" s="559"/>
      <c r="AA30" s="559"/>
      <c r="AB30" s="559"/>
      <c r="AC30" s="559"/>
      <c r="AD30" s="559"/>
    </row>
    <row r="31" spans="1:34" ht="20.100000000000001" customHeight="1">
      <c r="V31" s="585" t="s">
        <v>321</v>
      </c>
      <c r="W31" s="585"/>
      <c r="X31" s="585"/>
      <c r="Y31" s="585"/>
      <c r="Z31" s="585"/>
      <c r="AA31" s="585"/>
      <c r="AB31" s="585"/>
      <c r="AC31" s="585"/>
      <c r="AD31" s="585"/>
    </row>
    <row r="32" spans="1:34" ht="20.100000000000001" customHeight="1">
      <c r="V32" s="391"/>
      <c r="W32" s="391"/>
      <c r="X32" s="391"/>
      <c r="Y32" s="391"/>
      <c r="Z32" s="391"/>
      <c r="AA32" s="391"/>
      <c r="AB32" s="391"/>
      <c r="AC32" s="391"/>
      <c r="AD32" s="391"/>
      <c r="AH32" s="221"/>
    </row>
    <row r="33" spans="1:34" ht="20.100000000000001" customHeight="1">
      <c r="A33" s="607" t="s">
        <v>338</v>
      </c>
      <c r="B33" s="607"/>
      <c r="C33" s="607"/>
      <c r="D33" s="607"/>
      <c r="E33" s="607"/>
      <c r="F33" s="607"/>
      <c r="G33" s="607"/>
      <c r="H33" s="607"/>
      <c r="I33" s="607"/>
      <c r="J33" s="607"/>
      <c r="K33" s="607"/>
      <c r="L33" s="607"/>
      <c r="M33" s="607"/>
      <c r="N33" s="607"/>
      <c r="O33" s="607"/>
      <c r="P33" s="607"/>
      <c r="Q33" s="607"/>
      <c r="R33" s="607"/>
      <c r="S33" s="607"/>
      <c r="T33" s="607"/>
      <c r="U33" s="607"/>
      <c r="V33" s="607"/>
      <c r="W33" s="607"/>
      <c r="X33" s="607"/>
      <c r="Y33" s="607"/>
      <c r="Z33" s="607"/>
      <c r="AA33" s="607"/>
      <c r="AB33" s="607"/>
      <c r="AC33" s="607"/>
      <c r="AD33" s="607"/>
      <c r="AE33" s="607"/>
      <c r="AF33" s="607"/>
      <c r="AG33" s="607"/>
      <c r="AH33" s="607"/>
    </row>
    <row r="34" spans="1:34" ht="20.100000000000001" customHeight="1">
      <c r="A34" s="602" t="s">
        <v>339</v>
      </c>
      <c r="B34" s="602"/>
      <c r="C34" s="602"/>
      <c r="D34" s="602"/>
      <c r="E34" s="602"/>
      <c r="F34" s="602"/>
      <c r="G34" s="602"/>
      <c r="H34" s="602"/>
      <c r="I34" s="602"/>
      <c r="J34" s="602"/>
      <c r="K34" s="602"/>
      <c r="L34" s="602"/>
      <c r="M34" s="602"/>
      <c r="N34" s="602"/>
      <c r="O34" s="602"/>
      <c r="P34" s="602"/>
      <c r="Q34" s="602"/>
      <c r="R34" s="602"/>
      <c r="S34" s="602"/>
      <c r="T34" s="602"/>
      <c r="U34" s="602"/>
      <c r="V34" s="602"/>
      <c r="W34" s="602"/>
      <c r="X34" s="602"/>
      <c r="Y34" s="602"/>
      <c r="Z34" s="602"/>
      <c r="AA34" s="602"/>
      <c r="AB34" s="602"/>
      <c r="AC34" s="602"/>
      <c r="AD34" s="602"/>
      <c r="AE34" s="602"/>
      <c r="AF34" s="602"/>
      <c r="AG34" s="602"/>
      <c r="AH34" s="602"/>
    </row>
    <row r="35" spans="1:34" ht="20.100000000000001" customHeight="1">
      <c r="A35" s="346"/>
      <c r="B35" s="346"/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  <c r="AG35" s="346"/>
      <c r="AH35" s="346"/>
    </row>
    <row r="36" spans="1:34" ht="20.100000000000001" customHeight="1">
      <c r="A36" s="347"/>
      <c r="B36" s="402" t="s">
        <v>324</v>
      </c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422" t="s">
        <v>377</v>
      </c>
      <c r="AF36" s="312"/>
      <c r="AG36" s="337"/>
      <c r="AH36" s="347"/>
    </row>
    <row r="37" spans="1:34" ht="20.100000000000001" customHeight="1">
      <c r="A37" s="346">
        <v>2</v>
      </c>
      <c r="B37" s="403" t="s">
        <v>405</v>
      </c>
      <c r="C37" s="399"/>
      <c r="D37" s="399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47"/>
    </row>
    <row r="38" spans="1:34" ht="20.100000000000001" customHeight="1">
      <c r="A38" s="587" t="s">
        <v>14</v>
      </c>
      <c r="B38" s="582" t="s">
        <v>320</v>
      </c>
      <c r="C38" s="590" t="s">
        <v>184</v>
      </c>
      <c r="D38" s="590"/>
      <c r="E38" s="590"/>
      <c r="F38" s="590"/>
      <c r="G38" s="590"/>
      <c r="H38" s="590"/>
      <c r="I38" s="590"/>
      <c r="J38" s="590"/>
      <c r="K38" s="590"/>
      <c r="L38" s="590"/>
      <c r="M38" s="590"/>
      <c r="N38" s="590"/>
      <c r="O38" s="590"/>
      <c r="P38" s="590"/>
      <c r="Q38" s="590"/>
      <c r="R38" s="590"/>
      <c r="S38" s="590"/>
      <c r="T38" s="590"/>
      <c r="U38" s="590"/>
      <c r="V38" s="590"/>
      <c r="W38" s="590"/>
      <c r="X38" s="590"/>
      <c r="Y38" s="590"/>
      <c r="Z38" s="590"/>
      <c r="AA38" s="590"/>
      <c r="AB38" s="590"/>
      <c r="AC38" s="590"/>
      <c r="AD38" s="590"/>
      <c r="AE38" s="590"/>
      <c r="AF38" s="590"/>
      <c r="AG38" s="590"/>
      <c r="AH38" s="615"/>
    </row>
    <row r="39" spans="1:34" ht="20.100000000000001" customHeight="1">
      <c r="A39" s="588"/>
      <c r="B39" s="583"/>
      <c r="C39" s="192">
        <v>1</v>
      </c>
      <c r="D39" s="192">
        <v>2</v>
      </c>
      <c r="E39" s="192">
        <v>3</v>
      </c>
      <c r="F39" s="192">
        <v>4</v>
      </c>
      <c r="G39" s="192">
        <v>5</v>
      </c>
      <c r="H39" s="192">
        <v>6</v>
      </c>
      <c r="I39" s="192">
        <v>7</v>
      </c>
      <c r="J39" s="192">
        <v>8</v>
      </c>
      <c r="K39" s="192">
        <v>9</v>
      </c>
      <c r="L39" s="192">
        <v>10</v>
      </c>
      <c r="M39" s="192">
        <v>11</v>
      </c>
      <c r="N39" s="192">
        <v>12</v>
      </c>
      <c r="O39" s="192">
        <v>13</v>
      </c>
      <c r="P39" s="192">
        <v>14</v>
      </c>
      <c r="Q39" s="192">
        <v>15</v>
      </c>
      <c r="R39" s="192">
        <v>16</v>
      </c>
      <c r="S39" s="192">
        <v>17</v>
      </c>
      <c r="T39" s="192">
        <v>18</v>
      </c>
      <c r="U39" s="192">
        <v>19</v>
      </c>
      <c r="V39" s="192">
        <v>20</v>
      </c>
      <c r="W39" s="192">
        <v>21</v>
      </c>
      <c r="X39" s="192">
        <v>22</v>
      </c>
      <c r="Y39" s="192">
        <v>23</v>
      </c>
      <c r="Z39" s="192">
        <v>24</v>
      </c>
      <c r="AA39" s="192">
        <v>25</v>
      </c>
      <c r="AB39" s="192">
        <v>26</v>
      </c>
      <c r="AC39" s="192">
        <v>27</v>
      </c>
      <c r="AD39" s="192">
        <v>28</v>
      </c>
      <c r="AE39" s="192">
        <v>29</v>
      </c>
      <c r="AF39" s="192">
        <v>30</v>
      </c>
      <c r="AG39" s="192">
        <v>31</v>
      </c>
      <c r="AH39" s="192" t="s">
        <v>299</v>
      </c>
    </row>
    <row r="40" spans="1:34" ht="24" customHeight="1">
      <c r="A40" s="185">
        <v>1</v>
      </c>
      <c r="B40" s="360" t="s">
        <v>384</v>
      </c>
      <c r="C40" s="180"/>
      <c r="D40" s="180"/>
      <c r="E40" s="180"/>
      <c r="F40" s="180"/>
      <c r="G40" s="180"/>
      <c r="H40" s="438"/>
      <c r="I40" s="438"/>
      <c r="J40" s="180"/>
      <c r="K40" s="180"/>
      <c r="L40" s="180"/>
      <c r="M40" s="180"/>
      <c r="N40" s="438"/>
      <c r="O40" s="438"/>
      <c r="P40" s="438"/>
      <c r="Q40" s="180">
        <v>2</v>
      </c>
      <c r="R40" s="180"/>
      <c r="S40" s="180">
        <v>2</v>
      </c>
      <c r="T40" s="180"/>
      <c r="U40" s="180"/>
      <c r="V40" s="438"/>
      <c r="W40" s="438"/>
      <c r="X40" s="180"/>
      <c r="Y40" s="180"/>
      <c r="Z40" s="180"/>
      <c r="AA40" s="180"/>
      <c r="AB40" s="180"/>
      <c r="AC40" s="438"/>
      <c r="AD40" s="438"/>
      <c r="AE40" s="438"/>
      <c r="AF40" s="438"/>
      <c r="AG40" s="438"/>
      <c r="AH40" s="219">
        <f>SUM(C40:AG40)</f>
        <v>4</v>
      </c>
    </row>
    <row r="41" spans="1:34" ht="24" customHeight="1">
      <c r="A41" s="185">
        <v>2</v>
      </c>
      <c r="B41" s="360" t="s">
        <v>383</v>
      </c>
      <c r="C41" s="180"/>
      <c r="D41" s="180"/>
      <c r="E41" s="180"/>
      <c r="F41" s="180"/>
      <c r="G41" s="180"/>
      <c r="H41" s="438"/>
      <c r="I41" s="438"/>
      <c r="J41" s="180"/>
      <c r="K41" s="180"/>
      <c r="L41" s="180"/>
      <c r="M41" s="180"/>
      <c r="N41" s="438"/>
      <c r="O41" s="438"/>
      <c r="P41" s="438"/>
      <c r="Q41" s="180">
        <v>2</v>
      </c>
      <c r="R41" s="180"/>
      <c r="S41" s="180"/>
      <c r="T41" s="180">
        <v>1</v>
      </c>
      <c r="U41" s="180"/>
      <c r="V41" s="438"/>
      <c r="W41" s="438"/>
      <c r="X41" s="180"/>
      <c r="Y41" s="180"/>
      <c r="Z41" s="180"/>
      <c r="AA41" s="180"/>
      <c r="AB41" s="180"/>
      <c r="AC41" s="438"/>
      <c r="AD41" s="438"/>
      <c r="AE41" s="438"/>
      <c r="AF41" s="438"/>
      <c r="AG41" s="438"/>
      <c r="AH41" s="219">
        <f t="shared" ref="AH41:AH55" si="2">SUM(C41:AG41)</f>
        <v>3</v>
      </c>
    </row>
    <row r="42" spans="1:34" ht="24" customHeight="1">
      <c r="A42" s="185">
        <v>3</v>
      </c>
      <c r="B42" s="363" t="s">
        <v>382</v>
      </c>
      <c r="C42" s="180"/>
      <c r="D42" s="180"/>
      <c r="E42" s="180"/>
      <c r="F42" s="180"/>
      <c r="G42" s="180"/>
      <c r="H42" s="438"/>
      <c r="I42" s="438"/>
      <c r="J42" s="180"/>
      <c r="K42" s="180">
        <v>1</v>
      </c>
      <c r="L42" s="180"/>
      <c r="M42" s="180"/>
      <c r="N42" s="438"/>
      <c r="O42" s="438"/>
      <c r="P42" s="438"/>
      <c r="Q42" s="180">
        <v>2</v>
      </c>
      <c r="R42" s="180"/>
      <c r="S42" s="180">
        <v>1</v>
      </c>
      <c r="T42" s="180"/>
      <c r="U42" s="180"/>
      <c r="V42" s="438"/>
      <c r="W42" s="438"/>
      <c r="X42" s="180"/>
      <c r="Y42" s="180"/>
      <c r="Z42" s="180"/>
      <c r="AA42" s="180"/>
      <c r="AB42" s="180"/>
      <c r="AC42" s="438"/>
      <c r="AD42" s="438"/>
      <c r="AE42" s="438"/>
      <c r="AF42" s="438"/>
      <c r="AG42" s="438"/>
      <c r="AH42" s="219">
        <f t="shared" si="2"/>
        <v>4</v>
      </c>
    </row>
    <row r="43" spans="1:34" ht="24" customHeight="1">
      <c r="A43" s="185">
        <v>4</v>
      </c>
      <c r="B43" s="360" t="s">
        <v>379</v>
      </c>
      <c r="C43" s="180"/>
      <c r="D43" s="180"/>
      <c r="E43" s="180"/>
      <c r="F43" s="180"/>
      <c r="G43" s="180"/>
      <c r="H43" s="438"/>
      <c r="I43" s="438"/>
      <c r="J43" s="180"/>
      <c r="K43" s="180"/>
      <c r="L43" s="180"/>
      <c r="M43" s="180"/>
      <c r="N43" s="438"/>
      <c r="O43" s="438"/>
      <c r="P43" s="438"/>
      <c r="Q43" s="180">
        <v>1</v>
      </c>
      <c r="R43" s="180"/>
      <c r="S43" s="180"/>
      <c r="T43" s="180"/>
      <c r="U43" s="180"/>
      <c r="V43" s="438"/>
      <c r="W43" s="438"/>
      <c r="X43" s="180"/>
      <c r="Y43" s="180"/>
      <c r="Z43" s="180"/>
      <c r="AA43" s="180"/>
      <c r="AB43" s="180"/>
      <c r="AC43" s="438"/>
      <c r="AD43" s="438"/>
      <c r="AE43" s="438"/>
      <c r="AF43" s="438"/>
      <c r="AG43" s="438"/>
      <c r="AH43" s="219">
        <f t="shared" si="2"/>
        <v>1</v>
      </c>
    </row>
    <row r="44" spans="1:34" ht="24" customHeight="1">
      <c r="A44" s="185">
        <v>5</v>
      </c>
      <c r="B44" s="360" t="s">
        <v>380</v>
      </c>
      <c r="C44" s="180">
        <v>1</v>
      </c>
      <c r="D44" s="180"/>
      <c r="E44" s="180"/>
      <c r="F44" s="180"/>
      <c r="G44" s="180">
        <v>1</v>
      </c>
      <c r="H44" s="438"/>
      <c r="I44" s="438"/>
      <c r="J44" s="180"/>
      <c r="K44" s="180">
        <v>1</v>
      </c>
      <c r="L44" s="180"/>
      <c r="M44" s="180"/>
      <c r="N44" s="438"/>
      <c r="O44" s="438"/>
      <c r="P44" s="438"/>
      <c r="Q44" s="180"/>
      <c r="R44" s="180"/>
      <c r="S44" s="180"/>
      <c r="T44" s="180"/>
      <c r="U44" s="180"/>
      <c r="V44" s="438"/>
      <c r="W44" s="438"/>
      <c r="X44" s="180"/>
      <c r="Y44" s="180">
        <v>4</v>
      </c>
      <c r="Z44" s="180"/>
      <c r="AA44" s="180"/>
      <c r="AB44" s="180">
        <v>1</v>
      </c>
      <c r="AC44" s="438"/>
      <c r="AD44" s="438"/>
      <c r="AE44" s="438"/>
      <c r="AF44" s="438"/>
      <c r="AG44" s="438"/>
      <c r="AH44" s="219">
        <f t="shared" si="2"/>
        <v>8</v>
      </c>
    </row>
    <row r="45" spans="1:34" ht="24" customHeight="1">
      <c r="A45" s="185">
        <v>6</v>
      </c>
      <c r="B45" s="360" t="s">
        <v>381</v>
      </c>
      <c r="C45" s="180"/>
      <c r="D45" s="180"/>
      <c r="E45" s="180"/>
      <c r="F45" s="180"/>
      <c r="G45" s="180"/>
      <c r="H45" s="438"/>
      <c r="I45" s="438"/>
      <c r="J45" s="180"/>
      <c r="K45" s="180"/>
      <c r="L45" s="180"/>
      <c r="M45" s="180"/>
      <c r="N45" s="438"/>
      <c r="O45" s="438"/>
      <c r="P45" s="438"/>
      <c r="Q45" s="180"/>
      <c r="R45" s="180"/>
      <c r="S45" s="180"/>
      <c r="T45" s="180"/>
      <c r="U45" s="180"/>
      <c r="V45" s="438"/>
      <c r="W45" s="438"/>
      <c r="X45" s="180"/>
      <c r="Y45" s="180"/>
      <c r="Z45" s="180"/>
      <c r="AA45" s="180"/>
      <c r="AB45" s="180"/>
      <c r="AC45" s="438"/>
      <c r="AD45" s="438"/>
      <c r="AE45" s="438"/>
      <c r="AF45" s="438"/>
      <c r="AG45" s="438"/>
      <c r="AH45" s="219">
        <f t="shared" si="2"/>
        <v>0</v>
      </c>
    </row>
    <row r="46" spans="1:34" ht="24" customHeight="1">
      <c r="A46" s="185">
        <v>7</v>
      </c>
      <c r="B46" s="363" t="s">
        <v>378</v>
      </c>
      <c r="C46" s="180"/>
      <c r="D46" s="180"/>
      <c r="E46" s="180"/>
      <c r="F46" s="180"/>
      <c r="G46" s="180"/>
      <c r="H46" s="438"/>
      <c r="I46" s="438"/>
      <c r="J46" s="180"/>
      <c r="K46" s="180">
        <v>1</v>
      </c>
      <c r="L46" s="180"/>
      <c r="M46" s="180"/>
      <c r="N46" s="438"/>
      <c r="O46" s="438"/>
      <c r="P46" s="438"/>
      <c r="Q46" s="180"/>
      <c r="R46" s="180"/>
      <c r="S46" s="180"/>
      <c r="T46" s="180"/>
      <c r="U46" s="180"/>
      <c r="V46" s="438"/>
      <c r="W46" s="438"/>
      <c r="X46" s="180"/>
      <c r="Y46" s="180"/>
      <c r="Z46" s="180"/>
      <c r="AA46" s="180"/>
      <c r="AB46" s="180"/>
      <c r="AC46" s="438"/>
      <c r="AD46" s="438"/>
      <c r="AE46" s="438"/>
      <c r="AF46" s="438"/>
      <c r="AG46" s="438"/>
      <c r="AH46" s="219">
        <f t="shared" si="2"/>
        <v>1</v>
      </c>
    </row>
    <row r="47" spans="1:34" ht="24" customHeight="1">
      <c r="A47" s="185">
        <v>8</v>
      </c>
      <c r="B47" s="363" t="s">
        <v>365</v>
      </c>
      <c r="C47" s="180"/>
      <c r="D47" s="414"/>
      <c r="E47" s="414"/>
      <c r="F47" s="414"/>
      <c r="G47" s="414"/>
      <c r="H47" s="441"/>
      <c r="I47" s="441"/>
      <c r="J47" s="414"/>
      <c r="K47" s="414">
        <v>1</v>
      </c>
      <c r="L47" s="414"/>
      <c r="M47" s="414"/>
      <c r="N47" s="441"/>
      <c r="O47" s="441"/>
      <c r="P47" s="441"/>
      <c r="Q47" s="414"/>
      <c r="R47" s="414"/>
      <c r="S47" s="414"/>
      <c r="T47" s="414"/>
      <c r="U47" s="414"/>
      <c r="V47" s="441"/>
      <c r="W47" s="441"/>
      <c r="X47" s="414"/>
      <c r="Y47" s="414"/>
      <c r="Z47" s="414"/>
      <c r="AA47" s="414"/>
      <c r="AB47" s="414">
        <v>1</v>
      </c>
      <c r="AC47" s="441"/>
      <c r="AD47" s="441"/>
      <c r="AE47" s="441"/>
      <c r="AF47" s="441"/>
      <c r="AG47" s="441"/>
      <c r="AH47" s="219">
        <f t="shared" si="2"/>
        <v>2</v>
      </c>
    </row>
    <row r="48" spans="1:34" ht="24" customHeight="1">
      <c r="A48" s="185">
        <v>9</v>
      </c>
      <c r="B48" s="363" t="s">
        <v>438</v>
      </c>
      <c r="C48" s="180"/>
      <c r="D48" s="414"/>
      <c r="E48" s="414"/>
      <c r="F48" s="414"/>
      <c r="G48" s="414"/>
      <c r="H48" s="441"/>
      <c r="I48" s="441"/>
      <c r="J48" s="414"/>
      <c r="K48" s="414"/>
      <c r="L48" s="414"/>
      <c r="M48" s="414"/>
      <c r="N48" s="441"/>
      <c r="O48" s="441"/>
      <c r="P48" s="441"/>
      <c r="Q48" s="414"/>
      <c r="R48" s="414">
        <v>1</v>
      </c>
      <c r="S48" s="414"/>
      <c r="T48" s="414">
        <v>1</v>
      </c>
      <c r="U48" s="414"/>
      <c r="V48" s="441"/>
      <c r="W48" s="441"/>
      <c r="X48" s="414"/>
      <c r="Y48" s="414"/>
      <c r="Z48" s="414"/>
      <c r="AA48" s="414"/>
      <c r="AB48" s="414"/>
      <c r="AC48" s="441"/>
      <c r="AD48" s="441"/>
      <c r="AE48" s="441"/>
      <c r="AF48" s="441"/>
      <c r="AG48" s="441"/>
      <c r="AH48" s="219">
        <f t="shared" si="2"/>
        <v>2</v>
      </c>
    </row>
    <row r="49" spans="1:34" ht="24" customHeight="1">
      <c r="A49" s="185">
        <v>10</v>
      </c>
      <c r="B49" s="363" t="s">
        <v>367</v>
      </c>
      <c r="C49" s="180"/>
      <c r="D49" s="414"/>
      <c r="E49" s="414"/>
      <c r="F49" s="414"/>
      <c r="G49" s="414"/>
      <c r="H49" s="441"/>
      <c r="I49" s="441"/>
      <c r="J49" s="414"/>
      <c r="K49" s="414">
        <v>1</v>
      </c>
      <c r="L49" s="414"/>
      <c r="M49" s="414"/>
      <c r="N49" s="441"/>
      <c r="O49" s="441"/>
      <c r="P49" s="441"/>
      <c r="Q49" s="414"/>
      <c r="R49" s="414">
        <v>1</v>
      </c>
      <c r="S49" s="414"/>
      <c r="T49" s="414">
        <v>1</v>
      </c>
      <c r="U49" s="414"/>
      <c r="V49" s="441"/>
      <c r="W49" s="441"/>
      <c r="X49" s="414"/>
      <c r="Y49" s="414"/>
      <c r="Z49" s="414"/>
      <c r="AA49" s="414"/>
      <c r="AB49" s="414">
        <v>1</v>
      </c>
      <c r="AC49" s="441"/>
      <c r="AD49" s="441"/>
      <c r="AE49" s="441"/>
      <c r="AF49" s="441"/>
      <c r="AG49" s="441"/>
      <c r="AH49" s="219">
        <f t="shared" si="2"/>
        <v>4</v>
      </c>
    </row>
    <row r="50" spans="1:34" ht="24" customHeight="1">
      <c r="A50" s="185">
        <v>11</v>
      </c>
      <c r="B50" s="363" t="s">
        <v>368</v>
      </c>
      <c r="C50" s="180"/>
      <c r="D50" s="414">
        <v>1</v>
      </c>
      <c r="E50" s="414">
        <v>1</v>
      </c>
      <c r="F50" s="414"/>
      <c r="G50" s="414"/>
      <c r="H50" s="441"/>
      <c r="I50" s="441"/>
      <c r="J50" s="414"/>
      <c r="K50" s="414">
        <v>1</v>
      </c>
      <c r="L50" s="414"/>
      <c r="M50" s="414"/>
      <c r="N50" s="441"/>
      <c r="O50" s="441"/>
      <c r="P50" s="441"/>
      <c r="Q50" s="414"/>
      <c r="R50" s="414"/>
      <c r="S50" s="414"/>
      <c r="T50" s="414">
        <v>2</v>
      </c>
      <c r="U50" s="414"/>
      <c r="V50" s="441"/>
      <c r="W50" s="441"/>
      <c r="X50" s="414"/>
      <c r="Y50" s="414">
        <v>1</v>
      </c>
      <c r="Z50" s="414"/>
      <c r="AA50" s="414">
        <v>2</v>
      </c>
      <c r="AB50" s="414">
        <v>1</v>
      </c>
      <c r="AC50" s="441"/>
      <c r="AD50" s="441"/>
      <c r="AE50" s="441"/>
      <c r="AF50" s="441"/>
      <c r="AG50" s="441"/>
      <c r="AH50" s="219">
        <f t="shared" si="2"/>
        <v>9</v>
      </c>
    </row>
    <row r="51" spans="1:34" ht="24" customHeight="1">
      <c r="A51" s="185">
        <v>12</v>
      </c>
      <c r="B51" s="363" t="s">
        <v>370</v>
      </c>
      <c r="C51" s="180"/>
      <c r="D51" s="414"/>
      <c r="E51" s="414"/>
      <c r="F51" s="414"/>
      <c r="G51" s="414"/>
      <c r="H51" s="441"/>
      <c r="I51" s="441"/>
      <c r="J51" s="414"/>
      <c r="K51" s="414">
        <v>1</v>
      </c>
      <c r="L51" s="414"/>
      <c r="M51" s="414"/>
      <c r="N51" s="441"/>
      <c r="O51" s="441"/>
      <c r="P51" s="441"/>
      <c r="Q51" s="414"/>
      <c r="R51" s="414">
        <v>1</v>
      </c>
      <c r="S51" s="414"/>
      <c r="T51" s="414">
        <v>1</v>
      </c>
      <c r="U51" s="414"/>
      <c r="V51" s="441"/>
      <c r="W51" s="441"/>
      <c r="X51" s="414"/>
      <c r="Y51" s="414"/>
      <c r="Z51" s="414"/>
      <c r="AA51" s="414">
        <v>1</v>
      </c>
      <c r="AB51" s="414">
        <v>2</v>
      </c>
      <c r="AC51" s="441"/>
      <c r="AD51" s="441"/>
      <c r="AE51" s="441"/>
      <c r="AF51" s="441"/>
      <c r="AG51" s="441"/>
      <c r="AH51" s="219">
        <f t="shared" si="2"/>
        <v>6</v>
      </c>
    </row>
    <row r="52" spans="1:34" ht="24" customHeight="1">
      <c r="A52" s="185">
        <v>13</v>
      </c>
      <c r="B52" s="363" t="s">
        <v>439</v>
      </c>
      <c r="C52" s="180"/>
      <c r="D52" s="414"/>
      <c r="E52" s="414"/>
      <c r="F52" s="414"/>
      <c r="G52" s="414"/>
      <c r="H52" s="441"/>
      <c r="I52" s="441"/>
      <c r="J52" s="414"/>
      <c r="K52" s="414">
        <v>1</v>
      </c>
      <c r="L52" s="414"/>
      <c r="M52" s="414"/>
      <c r="N52" s="441"/>
      <c r="O52" s="441"/>
      <c r="P52" s="441"/>
      <c r="Q52" s="414"/>
      <c r="R52" s="414"/>
      <c r="S52" s="414"/>
      <c r="T52" s="414"/>
      <c r="U52" s="414"/>
      <c r="V52" s="441"/>
      <c r="W52" s="441"/>
      <c r="X52" s="414"/>
      <c r="Y52" s="414"/>
      <c r="Z52" s="414"/>
      <c r="AA52" s="414">
        <v>1</v>
      </c>
      <c r="AB52" s="414"/>
      <c r="AC52" s="441"/>
      <c r="AD52" s="441"/>
      <c r="AE52" s="441"/>
      <c r="AF52" s="441"/>
      <c r="AG52" s="441"/>
      <c r="AH52" s="219">
        <f t="shared" si="2"/>
        <v>2</v>
      </c>
    </row>
    <row r="53" spans="1:34" ht="24" customHeight="1">
      <c r="A53" s="185">
        <v>14</v>
      </c>
      <c r="B53" s="363" t="s">
        <v>441</v>
      </c>
      <c r="C53" s="180"/>
      <c r="D53" s="414"/>
      <c r="E53" s="414"/>
      <c r="F53" s="414"/>
      <c r="G53" s="414"/>
      <c r="H53" s="441"/>
      <c r="I53" s="441"/>
      <c r="J53" s="414"/>
      <c r="K53" s="414"/>
      <c r="L53" s="414"/>
      <c r="M53" s="414"/>
      <c r="N53" s="441"/>
      <c r="O53" s="441"/>
      <c r="P53" s="441"/>
      <c r="Q53" s="414"/>
      <c r="R53" s="414">
        <v>1</v>
      </c>
      <c r="S53" s="414">
        <v>1</v>
      </c>
      <c r="T53" s="414"/>
      <c r="U53" s="414"/>
      <c r="V53" s="441"/>
      <c r="W53" s="441"/>
      <c r="X53" s="414"/>
      <c r="Y53" s="414"/>
      <c r="Z53" s="414"/>
      <c r="AA53" s="414"/>
      <c r="AB53" s="414"/>
      <c r="AC53" s="441"/>
      <c r="AD53" s="441"/>
      <c r="AE53" s="441"/>
      <c r="AF53" s="441"/>
      <c r="AG53" s="441"/>
      <c r="AH53" s="219">
        <f t="shared" si="2"/>
        <v>2</v>
      </c>
    </row>
    <row r="54" spans="1:34" ht="24" customHeight="1">
      <c r="A54" s="185">
        <v>15</v>
      </c>
      <c r="B54" s="363" t="s">
        <v>442</v>
      </c>
      <c r="C54" s="180"/>
      <c r="D54" s="414"/>
      <c r="E54" s="414"/>
      <c r="F54" s="414"/>
      <c r="G54" s="414"/>
      <c r="H54" s="441"/>
      <c r="I54" s="441"/>
      <c r="J54" s="414"/>
      <c r="K54" s="414"/>
      <c r="L54" s="414"/>
      <c r="M54" s="414"/>
      <c r="N54" s="441"/>
      <c r="O54" s="441"/>
      <c r="P54" s="441"/>
      <c r="Q54" s="414"/>
      <c r="R54" s="414"/>
      <c r="S54" s="414"/>
      <c r="T54" s="414">
        <v>1</v>
      </c>
      <c r="U54" s="414"/>
      <c r="V54" s="441"/>
      <c r="W54" s="441"/>
      <c r="X54" s="414"/>
      <c r="Y54" s="414"/>
      <c r="Z54" s="414"/>
      <c r="AA54" s="414"/>
      <c r="AB54" s="414"/>
      <c r="AC54" s="441"/>
      <c r="AD54" s="441"/>
      <c r="AE54" s="441"/>
      <c r="AF54" s="441"/>
      <c r="AG54" s="441"/>
      <c r="AH54" s="219">
        <f t="shared" si="2"/>
        <v>1</v>
      </c>
    </row>
    <row r="55" spans="1:34" ht="24" customHeight="1" thickBot="1">
      <c r="A55" s="185">
        <v>16</v>
      </c>
      <c r="B55" s="364" t="s">
        <v>373</v>
      </c>
      <c r="C55" s="180"/>
      <c r="D55" s="415"/>
      <c r="E55" s="415"/>
      <c r="F55" s="415"/>
      <c r="G55" s="415"/>
      <c r="H55" s="442"/>
      <c r="I55" s="442"/>
      <c r="J55" s="415"/>
      <c r="K55" s="415"/>
      <c r="L55" s="415"/>
      <c r="M55" s="415"/>
      <c r="N55" s="442"/>
      <c r="O55" s="442"/>
      <c r="P55" s="442"/>
      <c r="Q55" s="415"/>
      <c r="R55" s="415">
        <v>1</v>
      </c>
      <c r="S55" s="415"/>
      <c r="T55" s="415">
        <v>1</v>
      </c>
      <c r="U55" s="415"/>
      <c r="V55" s="442"/>
      <c r="W55" s="442"/>
      <c r="X55" s="415"/>
      <c r="Y55" s="415"/>
      <c r="Z55" s="415"/>
      <c r="AA55" s="415">
        <v>1</v>
      </c>
      <c r="AB55" s="415"/>
      <c r="AC55" s="442"/>
      <c r="AD55" s="442"/>
      <c r="AE55" s="442"/>
      <c r="AF55" s="442"/>
      <c r="AG55" s="442"/>
      <c r="AH55" s="219">
        <f t="shared" si="2"/>
        <v>3</v>
      </c>
    </row>
    <row r="56" spans="1:34" ht="23.1" customHeight="1" thickBot="1">
      <c r="A56" s="526" t="s">
        <v>19</v>
      </c>
      <c r="B56" s="592"/>
      <c r="C56" s="187">
        <f>SUM(C40:C55)</f>
        <v>1</v>
      </c>
      <c r="D56" s="187">
        <f t="shared" ref="D56:AG56" si="3">SUM(D40:D55)</f>
        <v>1</v>
      </c>
      <c r="E56" s="187">
        <f t="shared" si="3"/>
        <v>1</v>
      </c>
      <c r="F56" s="187">
        <f t="shared" si="3"/>
        <v>0</v>
      </c>
      <c r="G56" s="187">
        <f t="shared" si="3"/>
        <v>1</v>
      </c>
      <c r="H56" s="187">
        <f t="shared" si="3"/>
        <v>0</v>
      </c>
      <c r="I56" s="187">
        <f t="shared" si="3"/>
        <v>0</v>
      </c>
      <c r="J56" s="187">
        <f t="shared" si="3"/>
        <v>0</v>
      </c>
      <c r="K56" s="187">
        <f t="shared" si="3"/>
        <v>8</v>
      </c>
      <c r="L56" s="187">
        <f t="shared" si="3"/>
        <v>0</v>
      </c>
      <c r="M56" s="187">
        <f t="shared" si="3"/>
        <v>0</v>
      </c>
      <c r="N56" s="187">
        <f t="shared" si="3"/>
        <v>0</v>
      </c>
      <c r="O56" s="187">
        <f t="shared" si="3"/>
        <v>0</v>
      </c>
      <c r="P56" s="187">
        <f t="shared" si="3"/>
        <v>0</v>
      </c>
      <c r="Q56" s="187">
        <f t="shared" si="3"/>
        <v>7</v>
      </c>
      <c r="R56" s="187">
        <f t="shared" si="3"/>
        <v>5</v>
      </c>
      <c r="S56" s="187">
        <f t="shared" si="3"/>
        <v>4</v>
      </c>
      <c r="T56" s="187">
        <f t="shared" si="3"/>
        <v>8</v>
      </c>
      <c r="U56" s="187">
        <f t="shared" si="3"/>
        <v>0</v>
      </c>
      <c r="V56" s="187">
        <f t="shared" si="3"/>
        <v>0</v>
      </c>
      <c r="W56" s="187">
        <f t="shared" si="3"/>
        <v>0</v>
      </c>
      <c r="X56" s="187">
        <f t="shared" si="3"/>
        <v>0</v>
      </c>
      <c r="Y56" s="187">
        <f t="shared" si="3"/>
        <v>5</v>
      </c>
      <c r="Z56" s="187">
        <f t="shared" si="3"/>
        <v>0</v>
      </c>
      <c r="AA56" s="187">
        <f t="shared" si="3"/>
        <v>5</v>
      </c>
      <c r="AB56" s="187">
        <f t="shared" si="3"/>
        <v>6</v>
      </c>
      <c r="AC56" s="187">
        <f t="shared" si="3"/>
        <v>0</v>
      </c>
      <c r="AD56" s="187">
        <f t="shared" si="3"/>
        <v>0</v>
      </c>
      <c r="AE56" s="187">
        <f t="shared" si="3"/>
        <v>0</v>
      </c>
      <c r="AF56" s="187">
        <f t="shared" si="3"/>
        <v>0</v>
      </c>
      <c r="AG56" s="187">
        <f t="shared" si="3"/>
        <v>0</v>
      </c>
      <c r="AH56" s="218">
        <f>SUM(AH40:AH55)</f>
        <v>52</v>
      </c>
    </row>
    <row r="57" spans="1:34" ht="20.100000000000001" customHeight="1">
      <c r="A57" s="409"/>
      <c r="B57" s="409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  <c r="W57" s="410"/>
      <c r="X57" s="410"/>
      <c r="Y57" s="410"/>
      <c r="Z57" s="410"/>
      <c r="AA57" s="410"/>
      <c r="AB57" s="410"/>
      <c r="AC57" s="410"/>
      <c r="AD57" s="410"/>
      <c r="AE57" s="410"/>
      <c r="AF57" s="410"/>
      <c r="AG57" s="410"/>
      <c r="AH57" s="410"/>
    </row>
    <row r="58" spans="1:34" ht="20.100000000000001" customHeight="1">
      <c r="A58" s="17"/>
      <c r="B58" s="345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577" t="s">
        <v>406</v>
      </c>
      <c r="W58" s="578"/>
      <c r="X58" s="578"/>
      <c r="Y58" s="578"/>
      <c r="Z58" s="578"/>
      <c r="AA58" s="578"/>
      <c r="AB58" s="578"/>
      <c r="AC58" s="578"/>
      <c r="AD58" s="578"/>
      <c r="AE58" s="168"/>
      <c r="AF58" s="168"/>
      <c r="AG58" s="168"/>
      <c r="AH58" s="169"/>
    </row>
    <row r="59" spans="1:34" ht="20.100000000000001" customHeight="1">
      <c r="A59" s="17"/>
      <c r="B59" s="345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586" t="s">
        <v>319</v>
      </c>
      <c r="W59" s="573"/>
      <c r="X59" s="573"/>
      <c r="Y59" s="573"/>
      <c r="Z59" s="573"/>
      <c r="AA59" s="573"/>
      <c r="AB59" s="573"/>
      <c r="AC59" s="573"/>
      <c r="AD59" s="573"/>
      <c r="AE59" s="168"/>
      <c r="AF59" s="168"/>
      <c r="AG59" s="168"/>
      <c r="AH59" s="169"/>
    </row>
    <row r="60" spans="1:34" ht="20.100000000000001" customHeight="1">
      <c r="A60" s="17"/>
      <c r="B60" s="345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342"/>
      <c r="W60" s="352"/>
      <c r="X60" s="352"/>
      <c r="Y60" s="352"/>
      <c r="Z60" s="352"/>
      <c r="AA60" s="352"/>
      <c r="AB60" s="352"/>
      <c r="AC60" s="352"/>
      <c r="AD60" s="352"/>
      <c r="AE60" s="168"/>
      <c r="AF60" s="168"/>
      <c r="AG60" s="168"/>
      <c r="AH60" s="339"/>
    </row>
    <row r="61" spans="1:34" ht="20.100000000000001" customHeight="1">
      <c r="A61" s="17"/>
      <c r="B61" s="345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AE61" s="168"/>
      <c r="AF61" s="168"/>
      <c r="AG61" s="168"/>
      <c r="AH61" s="169"/>
    </row>
    <row r="62" spans="1:34" ht="20.100000000000001" customHeight="1">
      <c r="A62" s="17"/>
      <c r="B62" s="345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559" t="s">
        <v>341</v>
      </c>
      <c r="W62" s="559"/>
      <c r="X62" s="559"/>
      <c r="Y62" s="559"/>
      <c r="Z62" s="559"/>
      <c r="AA62" s="559"/>
      <c r="AB62" s="559"/>
      <c r="AC62" s="559"/>
      <c r="AD62" s="559"/>
      <c r="AE62" s="168"/>
      <c r="AF62" s="168"/>
      <c r="AG62" s="168"/>
      <c r="AH62" s="169"/>
    </row>
    <row r="63" spans="1:34" ht="20.100000000000001" customHeight="1">
      <c r="A63" s="17"/>
      <c r="B63" s="345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585" t="s">
        <v>321</v>
      </c>
      <c r="W63" s="585"/>
      <c r="X63" s="585"/>
      <c r="Y63" s="585"/>
      <c r="Z63" s="585"/>
      <c r="AA63" s="585"/>
      <c r="AB63" s="585"/>
      <c r="AC63" s="585"/>
      <c r="AD63" s="585"/>
      <c r="AE63" s="168"/>
      <c r="AF63" s="168"/>
      <c r="AG63" s="168"/>
      <c r="AH63" s="169"/>
    </row>
    <row r="64" spans="1:34" ht="20.100000000000001" customHeight="1">
      <c r="A64" s="17"/>
      <c r="B64" s="345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391"/>
      <c r="W64" s="391"/>
      <c r="X64" s="391"/>
      <c r="Y64" s="391"/>
      <c r="Z64" s="391"/>
      <c r="AA64" s="391"/>
      <c r="AB64" s="391"/>
      <c r="AC64" s="391"/>
      <c r="AD64" s="391"/>
      <c r="AE64" s="168"/>
      <c r="AF64" s="168"/>
      <c r="AG64" s="168"/>
      <c r="AH64" s="222"/>
    </row>
    <row r="65" spans="1:34" ht="20.100000000000001" customHeight="1">
      <c r="A65" s="607" t="s">
        <v>338</v>
      </c>
      <c r="B65" s="607"/>
      <c r="C65" s="607"/>
      <c r="D65" s="607"/>
      <c r="E65" s="607"/>
      <c r="F65" s="607"/>
      <c r="G65" s="607"/>
      <c r="H65" s="607"/>
      <c r="I65" s="607"/>
      <c r="J65" s="607"/>
      <c r="K65" s="607"/>
      <c r="L65" s="607"/>
      <c r="M65" s="607"/>
      <c r="N65" s="607"/>
      <c r="O65" s="607"/>
      <c r="P65" s="607"/>
      <c r="Q65" s="607"/>
      <c r="R65" s="607"/>
      <c r="S65" s="607"/>
      <c r="T65" s="607"/>
      <c r="U65" s="607"/>
      <c r="V65" s="607"/>
      <c r="W65" s="607"/>
      <c r="X65" s="607"/>
      <c r="Y65" s="607"/>
      <c r="Z65" s="607"/>
      <c r="AA65" s="607"/>
      <c r="AB65" s="607"/>
      <c r="AC65" s="607"/>
      <c r="AD65" s="607"/>
      <c r="AE65" s="607"/>
      <c r="AF65" s="607"/>
      <c r="AG65" s="607"/>
      <c r="AH65" s="607"/>
    </row>
    <row r="66" spans="1:34" ht="20.100000000000001" customHeight="1">
      <c r="A66" s="602" t="s">
        <v>339</v>
      </c>
      <c r="B66" s="602"/>
      <c r="C66" s="602"/>
      <c r="D66" s="602"/>
      <c r="E66" s="602"/>
      <c r="F66" s="602"/>
      <c r="G66" s="602"/>
      <c r="H66" s="602"/>
      <c r="I66" s="602"/>
      <c r="J66" s="602"/>
      <c r="K66" s="602"/>
      <c r="L66" s="602"/>
      <c r="M66" s="602"/>
      <c r="N66" s="602"/>
      <c r="O66" s="602"/>
      <c r="P66" s="602"/>
      <c r="Q66" s="602"/>
      <c r="R66" s="602"/>
      <c r="S66" s="602"/>
      <c r="T66" s="602"/>
      <c r="U66" s="602"/>
      <c r="V66" s="602"/>
      <c r="W66" s="602"/>
      <c r="X66" s="602"/>
      <c r="Y66" s="602"/>
      <c r="Z66" s="602"/>
      <c r="AA66" s="602"/>
      <c r="AB66" s="602"/>
      <c r="AC66" s="602"/>
      <c r="AD66" s="602"/>
      <c r="AE66" s="602"/>
      <c r="AF66" s="602"/>
      <c r="AG66" s="602"/>
      <c r="AH66" s="602"/>
    </row>
    <row r="67" spans="1:34" ht="20.100000000000001" customHeight="1">
      <c r="A67" s="346"/>
      <c r="B67" s="346"/>
      <c r="C67" s="346"/>
      <c r="D67" s="346"/>
      <c r="E67" s="346"/>
      <c r="F67" s="346"/>
      <c r="G67" s="346"/>
      <c r="H67" s="346"/>
      <c r="I67" s="346"/>
      <c r="J67" s="346"/>
      <c r="K67" s="346"/>
      <c r="L67" s="346"/>
      <c r="M67" s="346"/>
      <c r="N67" s="346"/>
      <c r="O67" s="346"/>
      <c r="P67" s="346"/>
      <c r="Q67" s="346"/>
      <c r="R67" s="346"/>
      <c r="S67" s="346"/>
      <c r="T67" s="346"/>
      <c r="U67" s="346"/>
      <c r="V67" s="346"/>
      <c r="W67" s="346"/>
      <c r="X67" s="346"/>
      <c r="Y67" s="346"/>
      <c r="Z67" s="346"/>
      <c r="AA67" s="346"/>
      <c r="AB67" s="346"/>
      <c r="AC67" s="346"/>
      <c r="AD67" s="346"/>
      <c r="AE67" s="346"/>
      <c r="AF67" s="346"/>
      <c r="AG67" s="346"/>
      <c r="AH67" s="346"/>
    </row>
    <row r="68" spans="1:34" ht="20.100000000000001" customHeight="1">
      <c r="A68" s="347"/>
      <c r="B68" s="402" t="s">
        <v>324</v>
      </c>
      <c r="C68" s="337"/>
      <c r="D68" s="337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7"/>
      <c r="AA68" s="337"/>
      <c r="AB68" s="337"/>
      <c r="AC68" s="337"/>
      <c r="AD68" s="337"/>
      <c r="AE68" s="422" t="s">
        <v>377</v>
      </c>
      <c r="AF68" s="312"/>
      <c r="AG68" s="337"/>
      <c r="AH68" s="347"/>
    </row>
    <row r="69" spans="1:34" ht="20.100000000000001" customHeight="1">
      <c r="A69" s="346">
        <v>3</v>
      </c>
      <c r="B69" s="403" t="s">
        <v>407</v>
      </c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/>
      <c r="AA69" s="337"/>
      <c r="AB69" s="337"/>
      <c r="AC69" s="337"/>
      <c r="AD69" s="337"/>
      <c r="AE69" s="337"/>
      <c r="AF69" s="337"/>
      <c r="AG69" s="337"/>
      <c r="AH69" s="347"/>
    </row>
    <row r="70" spans="1:34" ht="20.100000000000001" customHeight="1" thickBot="1">
      <c r="A70" s="587" t="s">
        <v>14</v>
      </c>
      <c r="B70" s="582" t="s">
        <v>320</v>
      </c>
      <c r="C70" s="590" t="s">
        <v>184</v>
      </c>
      <c r="D70" s="590"/>
      <c r="E70" s="590"/>
      <c r="F70" s="590"/>
      <c r="G70" s="590"/>
      <c r="H70" s="590"/>
      <c r="I70" s="590"/>
      <c r="J70" s="590"/>
      <c r="K70" s="590"/>
      <c r="L70" s="590"/>
      <c r="M70" s="590"/>
      <c r="N70" s="590"/>
      <c r="O70" s="590"/>
      <c r="P70" s="590"/>
      <c r="Q70" s="590"/>
      <c r="R70" s="590"/>
      <c r="S70" s="590"/>
      <c r="T70" s="590"/>
      <c r="U70" s="590"/>
      <c r="V70" s="590"/>
      <c r="W70" s="590"/>
      <c r="X70" s="590"/>
      <c r="Y70" s="590"/>
      <c r="Z70" s="590"/>
      <c r="AA70" s="590"/>
      <c r="AB70" s="590"/>
      <c r="AC70" s="590"/>
      <c r="AD70" s="590"/>
      <c r="AE70" s="590"/>
      <c r="AF70" s="590"/>
      <c r="AG70" s="590"/>
      <c r="AH70" s="591"/>
    </row>
    <row r="71" spans="1:34" ht="20.100000000000001" customHeight="1">
      <c r="A71" s="588"/>
      <c r="B71" s="583"/>
      <c r="C71" s="192">
        <v>1</v>
      </c>
      <c r="D71" s="192">
        <v>2</v>
      </c>
      <c r="E71" s="192">
        <v>3</v>
      </c>
      <c r="F71" s="192">
        <v>4</v>
      </c>
      <c r="G71" s="192">
        <v>5</v>
      </c>
      <c r="H71" s="192">
        <v>6</v>
      </c>
      <c r="I71" s="192">
        <v>7</v>
      </c>
      <c r="J71" s="192">
        <v>8</v>
      </c>
      <c r="K71" s="192">
        <v>9</v>
      </c>
      <c r="L71" s="192">
        <v>10</v>
      </c>
      <c r="M71" s="192">
        <v>11</v>
      </c>
      <c r="N71" s="192">
        <v>12</v>
      </c>
      <c r="O71" s="192">
        <v>13</v>
      </c>
      <c r="P71" s="192">
        <v>14</v>
      </c>
      <c r="Q71" s="192">
        <v>15</v>
      </c>
      <c r="R71" s="192">
        <v>16</v>
      </c>
      <c r="S71" s="192">
        <v>17</v>
      </c>
      <c r="T71" s="192">
        <v>18</v>
      </c>
      <c r="U71" s="192">
        <v>19</v>
      </c>
      <c r="V71" s="192">
        <v>20</v>
      </c>
      <c r="W71" s="192">
        <v>21</v>
      </c>
      <c r="X71" s="192">
        <v>22</v>
      </c>
      <c r="Y71" s="192">
        <v>23</v>
      </c>
      <c r="Z71" s="192">
        <v>24</v>
      </c>
      <c r="AA71" s="192">
        <v>25</v>
      </c>
      <c r="AB71" s="192">
        <v>26</v>
      </c>
      <c r="AC71" s="192">
        <v>27</v>
      </c>
      <c r="AD71" s="192">
        <v>28</v>
      </c>
      <c r="AE71" s="192">
        <v>29</v>
      </c>
      <c r="AF71" s="192">
        <v>30</v>
      </c>
      <c r="AG71" s="199">
        <v>31</v>
      </c>
      <c r="AH71" s="213" t="s">
        <v>299</v>
      </c>
    </row>
    <row r="72" spans="1:34" ht="24" customHeight="1">
      <c r="A72" s="185">
        <v>1</v>
      </c>
      <c r="B72" s="360" t="s">
        <v>384</v>
      </c>
      <c r="C72" s="180"/>
      <c r="D72" s="180"/>
      <c r="E72" s="180"/>
      <c r="F72" s="180"/>
      <c r="G72" s="180"/>
      <c r="H72" s="438"/>
      <c r="I72" s="438"/>
      <c r="J72" s="180"/>
      <c r="K72" s="180"/>
      <c r="L72" s="180"/>
      <c r="M72" s="438"/>
      <c r="N72" s="180">
        <v>1</v>
      </c>
      <c r="O72" s="438"/>
      <c r="P72" s="438"/>
      <c r="Q72" s="180"/>
      <c r="R72" s="180">
        <v>1</v>
      </c>
      <c r="S72" s="180"/>
      <c r="T72" s="180"/>
      <c r="U72" s="180"/>
      <c r="V72" s="438"/>
      <c r="W72" s="438"/>
      <c r="X72" s="180"/>
      <c r="Y72" s="180"/>
      <c r="Z72" s="180"/>
      <c r="AA72" s="180">
        <v>2</v>
      </c>
      <c r="AB72" s="180"/>
      <c r="AC72" s="438"/>
      <c r="AD72" s="438"/>
      <c r="AE72" s="180"/>
      <c r="AF72" s="180"/>
      <c r="AG72" s="180"/>
      <c r="AH72" s="214">
        <f>SUM(C72:AG72)</f>
        <v>4</v>
      </c>
    </row>
    <row r="73" spans="1:34" ht="24" customHeight="1">
      <c r="A73" s="185">
        <v>2</v>
      </c>
      <c r="B73" s="360" t="s">
        <v>383</v>
      </c>
      <c r="C73" s="180"/>
      <c r="D73" s="180"/>
      <c r="E73" s="180"/>
      <c r="F73" s="180">
        <v>1</v>
      </c>
      <c r="G73" s="180"/>
      <c r="H73" s="438"/>
      <c r="I73" s="438"/>
      <c r="J73" s="180"/>
      <c r="K73" s="180"/>
      <c r="L73" s="180"/>
      <c r="M73" s="438"/>
      <c r="N73" s="180">
        <v>1</v>
      </c>
      <c r="O73" s="438"/>
      <c r="P73" s="438"/>
      <c r="Q73" s="180"/>
      <c r="R73" s="180">
        <v>1</v>
      </c>
      <c r="S73" s="180"/>
      <c r="T73" s="180"/>
      <c r="U73" s="180"/>
      <c r="V73" s="438"/>
      <c r="W73" s="438"/>
      <c r="X73" s="180"/>
      <c r="Y73" s="180"/>
      <c r="Z73" s="180"/>
      <c r="AA73" s="180">
        <v>1</v>
      </c>
      <c r="AB73" s="180"/>
      <c r="AC73" s="438"/>
      <c r="AD73" s="438"/>
      <c r="AE73" s="180"/>
      <c r="AF73" s="180"/>
      <c r="AG73" s="180"/>
      <c r="AH73" s="214">
        <f t="shared" ref="AH73:AH87" si="4">SUM(C73:AG73)</f>
        <v>4</v>
      </c>
    </row>
    <row r="74" spans="1:34" ht="24" customHeight="1">
      <c r="A74" s="185">
        <v>3</v>
      </c>
      <c r="B74" s="363" t="s">
        <v>382</v>
      </c>
      <c r="C74" s="180"/>
      <c r="D74" s="180"/>
      <c r="E74" s="180"/>
      <c r="F74" s="180"/>
      <c r="G74" s="180"/>
      <c r="H74" s="438"/>
      <c r="I74" s="438"/>
      <c r="J74" s="180"/>
      <c r="K74" s="180"/>
      <c r="L74" s="180"/>
      <c r="M74" s="438"/>
      <c r="N74" s="180">
        <v>2</v>
      </c>
      <c r="O74" s="438"/>
      <c r="P74" s="438"/>
      <c r="Q74" s="180">
        <v>1</v>
      </c>
      <c r="R74" s="180">
        <v>1</v>
      </c>
      <c r="S74" s="180"/>
      <c r="T74" s="180"/>
      <c r="U74" s="180"/>
      <c r="V74" s="438"/>
      <c r="W74" s="438"/>
      <c r="X74" s="180"/>
      <c r="Y74" s="180"/>
      <c r="Z74" s="180"/>
      <c r="AA74" s="180">
        <v>2</v>
      </c>
      <c r="AB74" s="180"/>
      <c r="AC74" s="438"/>
      <c r="AD74" s="438"/>
      <c r="AE74" s="180">
        <v>1</v>
      </c>
      <c r="AF74" s="180"/>
      <c r="AG74" s="180"/>
      <c r="AH74" s="214">
        <f t="shared" si="4"/>
        <v>7</v>
      </c>
    </row>
    <row r="75" spans="1:34" ht="24" customHeight="1">
      <c r="A75" s="185">
        <v>4</v>
      </c>
      <c r="B75" s="360" t="s">
        <v>379</v>
      </c>
      <c r="C75" s="180"/>
      <c r="D75" s="180"/>
      <c r="E75" s="180">
        <v>2</v>
      </c>
      <c r="F75" s="180"/>
      <c r="G75" s="180"/>
      <c r="H75" s="438"/>
      <c r="I75" s="438"/>
      <c r="J75" s="180"/>
      <c r="K75" s="180"/>
      <c r="L75" s="180"/>
      <c r="M75" s="438"/>
      <c r="N75" s="180">
        <v>1</v>
      </c>
      <c r="O75" s="438"/>
      <c r="P75" s="438"/>
      <c r="Q75" s="180">
        <v>1</v>
      </c>
      <c r="R75" s="180"/>
      <c r="S75" s="180"/>
      <c r="T75" s="180"/>
      <c r="U75" s="180"/>
      <c r="V75" s="438"/>
      <c r="W75" s="438"/>
      <c r="X75" s="180"/>
      <c r="Y75" s="180"/>
      <c r="Z75" s="180"/>
      <c r="AA75" s="180">
        <v>1</v>
      </c>
      <c r="AB75" s="180"/>
      <c r="AC75" s="438"/>
      <c r="AD75" s="438"/>
      <c r="AE75" s="180"/>
      <c r="AF75" s="180"/>
      <c r="AG75" s="180"/>
      <c r="AH75" s="214">
        <f t="shared" si="4"/>
        <v>5</v>
      </c>
    </row>
    <row r="76" spans="1:34" ht="24" customHeight="1">
      <c r="A76" s="185">
        <v>5</v>
      </c>
      <c r="B76" s="360" t="s">
        <v>380</v>
      </c>
      <c r="C76" s="180"/>
      <c r="D76" s="180">
        <v>1</v>
      </c>
      <c r="E76" s="180">
        <v>2</v>
      </c>
      <c r="F76" s="180">
        <v>1</v>
      </c>
      <c r="G76" s="180"/>
      <c r="H76" s="438"/>
      <c r="I76" s="438"/>
      <c r="J76" s="180"/>
      <c r="K76" s="180"/>
      <c r="L76" s="180"/>
      <c r="M76" s="438"/>
      <c r="N76" s="180">
        <v>1</v>
      </c>
      <c r="O76" s="438"/>
      <c r="P76" s="438"/>
      <c r="Q76" s="180">
        <v>1</v>
      </c>
      <c r="R76" s="180">
        <v>2</v>
      </c>
      <c r="S76" s="180">
        <v>2</v>
      </c>
      <c r="T76" s="180"/>
      <c r="U76" s="180"/>
      <c r="V76" s="438"/>
      <c r="W76" s="438"/>
      <c r="X76" s="180">
        <v>1</v>
      </c>
      <c r="Y76" s="180"/>
      <c r="Z76" s="180"/>
      <c r="AA76" s="180">
        <v>1</v>
      </c>
      <c r="AB76" s="180"/>
      <c r="AC76" s="438"/>
      <c r="AD76" s="438"/>
      <c r="AE76" s="180">
        <v>1</v>
      </c>
      <c r="AF76" s="180"/>
      <c r="AG76" s="180">
        <v>1</v>
      </c>
      <c r="AH76" s="214">
        <f t="shared" si="4"/>
        <v>14</v>
      </c>
    </row>
    <row r="77" spans="1:34" ht="24" customHeight="1">
      <c r="A77" s="185">
        <v>6</v>
      </c>
      <c r="B77" s="360" t="s">
        <v>381</v>
      </c>
      <c r="C77" s="180"/>
      <c r="D77" s="180"/>
      <c r="E77" s="180">
        <v>1</v>
      </c>
      <c r="F77" s="180"/>
      <c r="G77" s="180"/>
      <c r="H77" s="438"/>
      <c r="I77" s="438"/>
      <c r="J77" s="180"/>
      <c r="K77" s="180"/>
      <c r="L77" s="180"/>
      <c r="M77" s="438"/>
      <c r="N77" s="180">
        <v>1</v>
      </c>
      <c r="O77" s="438"/>
      <c r="P77" s="438"/>
      <c r="Q77" s="180">
        <v>1</v>
      </c>
      <c r="R77" s="180">
        <v>1</v>
      </c>
      <c r="S77" s="180"/>
      <c r="T77" s="180"/>
      <c r="U77" s="180"/>
      <c r="V77" s="438"/>
      <c r="W77" s="438"/>
      <c r="X77" s="180"/>
      <c r="Y77" s="180"/>
      <c r="Z77" s="180"/>
      <c r="AA77" s="180"/>
      <c r="AB77" s="180"/>
      <c r="AC77" s="438"/>
      <c r="AD77" s="438"/>
      <c r="AE77" s="180"/>
      <c r="AF77" s="180"/>
      <c r="AG77" s="180">
        <v>1</v>
      </c>
      <c r="AH77" s="214">
        <f t="shared" si="4"/>
        <v>5</v>
      </c>
    </row>
    <row r="78" spans="1:34" ht="24" customHeight="1">
      <c r="A78" s="185">
        <v>7</v>
      </c>
      <c r="B78" s="363" t="s">
        <v>378</v>
      </c>
      <c r="C78" s="180"/>
      <c r="D78" s="180"/>
      <c r="E78" s="180"/>
      <c r="F78" s="180"/>
      <c r="G78" s="180"/>
      <c r="H78" s="438"/>
      <c r="I78" s="438"/>
      <c r="J78" s="180"/>
      <c r="K78" s="180"/>
      <c r="L78" s="180"/>
      <c r="M78" s="438"/>
      <c r="N78" s="180">
        <v>3</v>
      </c>
      <c r="O78" s="438"/>
      <c r="P78" s="438"/>
      <c r="Q78" s="180">
        <v>3</v>
      </c>
      <c r="R78" s="180"/>
      <c r="S78" s="180"/>
      <c r="T78" s="180"/>
      <c r="U78" s="180"/>
      <c r="V78" s="438"/>
      <c r="W78" s="438"/>
      <c r="X78" s="180"/>
      <c r="Y78" s="180"/>
      <c r="Z78" s="180"/>
      <c r="AA78" s="180"/>
      <c r="AB78" s="180"/>
      <c r="AC78" s="438"/>
      <c r="AD78" s="438"/>
      <c r="AE78" s="180"/>
      <c r="AF78" s="180"/>
      <c r="AG78" s="180"/>
      <c r="AH78" s="214">
        <f t="shared" si="4"/>
        <v>6</v>
      </c>
    </row>
    <row r="79" spans="1:34" ht="24" customHeight="1">
      <c r="A79" s="185">
        <v>8</v>
      </c>
      <c r="B79" s="363" t="s">
        <v>365</v>
      </c>
      <c r="C79" s="180">
        <v>1</v>
      </c>
      <c r="D79" s="414"/>
      <c r="E79" s="414"/>
      <c r="F79" s="414">
        <v>1</v>
      </c>
      <c r="G79" s="414"/>
      <c r="H79" s="441"/>
      <c r="I79" s="441"/>
      <c r="J79" s="414">
        <v>1</v>
      </c>
      <c r="K79" s="414">
        <v>1</v>
      </c>
      <c r="L79" s="414"/>
      <c r="M79" s="441"/>
      <c r="N79" s="414">
        <v>1</v>
      </c>
      <c r="O79" s="441"/>
      <c r="P79" s="441"/>
      <c r="Q79" s="414">
        <v>1</v>
      </c>
      <c r="R79" s="414"/>
      <c r="S79" s="414"/>
      <c r="T79" s="414"/>
      <c r="U79" s="414"/>
      <c r="V79" s="441"/>
      <c r="W79" s="441"/>
      <c r="X79" s="414">
        <v>1</v>
      </c>
      <c r="Y79" s="414"/>
      <c r="Z79" s="414"/>
      <c r="AA79" s="414"/>
      <c r="AB79" s="414"/>
      <c r="AC79" s="441"/>
      <c r="AD79" s="441"/>
      <c r="AE79" s="414"/>
      <c r="AF79" s="414"/>
      <c r="AG79" s="414"/>
      <c r="AH79" s="214">
        <f t="shared" si="4"/>
        <v>7</v>
      </c>
    </row>
    <row r="80" spans="1:34" ht="24" customHeight="1">
      <c r="A80" s="185">
        <v>9</v>
      </c>
      <c r="B80" s="363" t="s">
        <v>438</v>
      </c>
      <c r="C80" s="180"/>
      <c r="D80" s="414"/>
      <c r="E80" s="414"/>
      <c r="F80" s="414">
        <v>1</v>
      </c>
      <c r="G80" s="414"/>
      <c r="H80" s="441"/>
      <c r="I80" s="441"/>
      <c r="J80" s="414">
        <v>1</v>
      </c>
      <c r="K80" s="414"/>
      <c r="L80" s="414"/>
      <c r="M80" s="441"/>
      <c r="N80" s="414">
        <v>1</v>
      </c>
      <c r="O80" s="441"/>
      <c r="P80" s="441"/>
      <c r="Q80" s="414">
        <v>1</v>
      </c>
      <c r="R80" s="414"/>
      <c r="S80" s="414"/>
      <c r="T80" s="414"/>
      <c r="U80" s="414"/>
      <c r="V80" s="441"/>
      <c r="W80" s="441"/>
      <c r="X80" s="414"/>
      <c r="Y80" s="414"/>
      <c r="Z80" s="414"/>
      <c r="AA80" s="414"/>
      <c r="AB80" s="414">
        <v>1</v>
      </c>
      <c r="AC80" s="441"/>
      <c r="AD80" s="441"/>
      <c r="AE80" s="414"/>
      <c r="AF80" s="414"/>
      <c r="AG80" s="414"/>
      <c r="AH80" s="214">
        <f t="shared" si="4"/>
        <v>5</v>
      </c>
    </row>
    <row r="81" spans="1:34" ht="24" customHeight="1">
      <c r="A81" s="185">
        <v>10</v>
      </c>
      <c r="B81" s="363" t="s">
        <v>367</v>
      </c>
      <c r="C81" s="180"/>
      <c r="D81" s="414"/>
      <c r="E81" s="414">
        <v>1</v>
      </c>
      <c r="F81" s="414">
        <v>1</v>
      </c>
      <c r="G81" s="414"/>
      <c r="H81" s="441"/>
      <c r="I81" s="441"/>
      <c r="J81" s="414">
        <v>1</v>
      </c>
      <c r="K81" s="414">
        <v>1</v>
      </c>
      <c r="L81" s="414"/>
      <c r="M81" s="441"/>
      <c r="N81" s="414">
        <v>1</v>
      </c>
      <c r="O81" s="441"/>
      <c r="P81" s="441"/>
      <c r="Q81" s="414">
        <v>1</v>
      </c>
      <c r="R81" s="414"/>
      <c r="S81" s="414"/>
      <c r="T81" s="414"/>
      <c r="U81" s="414"/>
      <c r="V81" s="441"/>
      <c r="W81" s="441"/>
      <c r="X81" s="414"/>
      <c r="Y81" s="414"/>
      <c r="Z81" s="414"/>
      <c r="AA81" s="414">
        <v>1</v>
      </c>
      <c r="AB81" s="414"/>
      <c r="AC81" s="441"/>
      <c r="AD81" s="441"/>
      <c r="AE81" s="414">
        <v>1</v>
      </c>
      <c r="AF81" s="414"/>
      <c r="AG81" s="414"/>
      <c r="AH81" s="214">
        <f t="shared" si="4"/>
        <v>8</v>
      </c>
    </row>
    <row r="82" spans="1:34" ht="24" customHeight="1">
      <c r="A82" s="185">
        <v>11</v>
      </c>
      <c r="B82" s="363" t="s">
        <v>368</v>
      </c>
      <c r="C82" s="180">
        <v>1</v>
      </c>
      <c r="D82" s="414">
        <v>1</v>
      </c>
      <c r="E82" s="414">
        <v>1</v>
      </c>
      <c r="F82" s="414">
        <v>1</v>
      </c>
      <c r="G82" s="414"/>
      <c r="H82" s="441"/>
      <c r="I82" s="441"/>
      <c r="J82" s="414">
        <v>3</v>
      </c>
      <c r="K82" s="414">
        <v>3</v>
      </c>
      <c r="L82" s="414">
        <v>3</v>
      </c>
      <c r="M82" s="441"/>
      <c r="N82" s="414">
        <v>1</v>
      </c>
      <c r="O82" s="441"/>
      <c r="P82" s="441"/>
      <c r="Q82" s="414">
        <v>2</v>
      </c>
      <c r="R82" s="414"/>
      <c r="S82" s="414">
        <v>2</v>
      </c>
      <c r="T82" s="414"/>
      <c r="U82" s="414">
        <v>1</v>
      </c>
      <c r="V82" s="441"/>
      <c r="W82" s="441"/>
      <c r="X82" s="414"/>
      <c r="Y82" s="414">
        <v>5</v>
      </c>
      <c r="Z82" s="414">
        <v>2</v>
      </c>
      <c r="AA82" s="414">
        <v>1</v>
      </c>
      <c r="AB82" s="414"/>
      <c r="AC82" s="441"/>
      <c r="AD82" s="441"/>
      <c r="AE82" s="414"/>
      <c r="AF82" s="414"/>
      <c r="AG82" s="414"/>
      <c r="AH82" s="214">
        <f t="shared" si="4"/>
        <v>27</v>
      </c>
    </row>
    <row r="83" spans="1:34" ht="24" customHeight="1">
      <c r="A83" s="185">
        <v>12</v>
      </c>
      <c r="B83" s="363" t="s">
        <v>370</v>
      </c>
      <c r="C83" s="180"/>
      <c r="D83" s="414"/>
      <c r="E83" s="414">
        <v>1</v>
      </c>
      <c r="F83" s="414">
        <v>2</v>
      </c>
      <c r="G83" s="414"/>
      <c r="H83" s="441"/>
      <c r="I83" s="441"/>
      <c r="J83" s="414">
        <v>1</v>
      </c>
      <c r="K83" s="414">
        <v>1</v>
      </c>
      <c r="L83" s="414"/>
      <c r="M83" s="441"/>
      <c r="N83" s="414">
        <v>1</v>
      </c>
      <c r="O83" s="441"/>
      <c r="P83" s="441"/>
      <c r="Q83" s="414">
        <v>1</v>
      </c>
      <c r="R83" s="414">
        <v>1</v>
      </c>
      <c r="S83" s="414">
        <v>1</v>
      </c>
      <c r="T83" s="414"/>
      <c r="U83" s="414"/>
      <c r="V83" s="441"/>
      <c r="W83" s="441"/>
      <c r="X83" s="414"/>
      <c r="Y83" s="414"/>
      <c r="Z83" s="414">
        <v>1</v>
      </c>
      <c r="AA83" s="414">
        <v>2</v>
      </c>
      <c r="AB83" s="414">
        <v>1</v>
      </c>
      <c r="AC83" s="441"/>
      <c r="AD83" s="441"/>
      <c r="AE83" s="414">
        <v>1</v>
      </c>
      <c r="AF83" s="414"/>
      <c r="AG83" s="414"/>
      <c r="AH83" s="214">
        <f t="shared" si="4"/>
        <v>14</v>
      </c>
    </row>
    <row r="84" spans="1:34" ht="24" customHeight="1">
      <c r="A84" s="185">
        <v>13</v>
      </c>
      <c r="B84" s="363" t="s">
        <v>439</v>
      </c>
      <c r="C84" s="180"/>
      <c r="D84" s="414">
        <v>2</v>
      </c>
      <c r="E84" s="414"/>
      <c r="F84" s="414">
        <v>1</v>
      </c>
      <c r="G84" s="414"/>
      <c r="H84" s="441"/>
      <c r="I84" s="441"/>
      <c r="J84" s="414">
        <v>1</v>
      </c>
      <c r="K84" s="414">
        <v>1</v>
      </c>
      <c r="L84" s="414">
        <v>1</v>
      </c>
      <c r="M84" s="441"/>
      <c r="N84" s="414">
        <v>1</v>
      </c>
      <c r="O84" s="441"/>
      <c r="P84" s="441"/>
      <c r="Q84" s="414">
        <v>1</v>
      </c>
      <c r="R84" s="414"/>
      <c r="S84" s="414">
        <v>1</v>
      </c>
      <c r="T84" s="414"/>
      <c r="U84" s="414">
        <v>1</v>
      </c>
      <c r="V84" s="441"/>
      <c r="W84" s="441"/>
      <c r="X84" s="414"/>
      <c r="Y84" s="414"/>
      <c r="Z84" s="414">
        <v>2</v>
      </c>
      <c r="AA84" s="414">
        <v>1</v>
      </c>
      <c r="AB84" s="414"/>
      <c r="AC84" s="441"/>
      <c r="AD84" s="441"/>
      <c r="AE84" s="414">
        <v>1</v>
      </c>
      <c r="AF84" s="414"/>
      <c r="AG84" s="414"/>
      <c r="AH84" s="214">
        <f t="shared" si="4"/>
        <v>14</v>
      </c>
    </row>
    <row r="85" spans="1:34" ht="24" customHeight="1">
      <c r="A85" s="185">
        <v>14</v>
      </c>
      <c r="B85" s="363" t="s">
        <v>441</v>
      </c>
      <c r="C85" s="180"/>
      <c r="D85" s="414"/>
      <c r="E85" s="414"/>
      <c r="F85" s="414">
        <v>2</v>
      </c>
      <c r="G85" s="414"/>
      <c r="H85" s="441"/>
      <c r="I85" s="441"/>
      <c r="J85" s="414">
        <v>1</v>
      </c>
      <c r="K85" s="414">
        <v>2</v>
      </c>
      <c r="L85" s="414">
        <v>1</v>
      </c>
      <c r="M85" s="441"/>
      <c r="N85" s="414">
        <v>1</v>
      </c>
      <c r="O85" s="441"/>
      <c r="P85" s="441"/>
      <c r="Q85" s="414">
        <v>1</v>
      </c>
      <c r="R85" s="414"/>
      <c r="S85" s="414"/>
      <c r="T85" s="414"/>
      <c r="U85" s="414"/>
      <c r="V85" s="441"/>
      <c r="W85" s="441"/>
      <c r="X85" s="414"/>
      <c r="Y85" s="414">
        <v>1</v>
      </c>
      <c r="Z85" s="414"/>
      <c r="AA85" s="414"/>
      <c r="AB85" s="414"/>
      <c r="AC85" s="441"/>
      <c r="AD85" s="441"/>
      <c r="AE85" s="414"/>
      <c r="AF85" s="414"/>
      <c r="AG85" s="414"/>
      <c r="AH85" s="214">
        <f t="shared" si="4"/>
        <v>9</v>
      </c>
    </row>
    <row r="86" spans="1:34" ht="24" customHeight="1">
      <c r="A86" s="185">
        <v>15</v>
      </c>
      <c r="B86" s="363" t="s">
        <v>442</v>
      </c>
      <c r="C86" s="180"/>
      <c r="D86" s="414"/>
      <c r="E86" s="414"/>
      <c r="F86" s="414">
        <v>1</v>
      </c>
      <c r="G86" s="414"/>
      <c r="H86" s="441"/>
      <c r="I86" s="441"/>
      <c r="J86" s="414">
        <v>1</v>
      </c>
      <c r="K86" s="414"/>
      <c r="L86" s="414"/>
      <c r="M86" s="441"/>
      <c r="N86" s="414">
        <v>1</v>
      </c>
      <c r="O86" s="441"/>
      <c r="P86" s="441"/>
      <c r="Q86" s="414">
        <v>1</v>
      </c>
      <c r="R86" s="414"/>
      <c r="S86" s="414"/>
      <c r="T86" s="414"/>
      <c r="U86" s="414"/>
      <c r="V86" s="441"/>
      <c r="W86" s="441"/>
      <c r="X86" s="414"/>
      <c r="Y86" s="414"/>
      <c r="Z86" s="414"/>
      <c r="AA86" s="414"/>
      <c r="AB86" s="414"/>
      <c r="AC86" s="441"/>
      <c r="AD86" s="441"/>
      <c r="AE86" s="414"/>
      <c r="AF86" s="414"/>
      <c r="AG86" s="414"/>
      <c r="AH86" s="214">
        <f t="shared" si="4"/>
        <v>4</v>
      </c>
    </row>
    <row r="87" spans="1:34" ht="24" customHeight="1" thickBot="1">
      <c r="A87" s="185">
        <v>16</v>
      </c>
      <c r="B87" s="364" t="s">
        <v>373</v>
      </c>
      <c r="C87" s="180"/>
      <c r="D87" s="415"/>
      <c r="E87" s="415"/>
      <c r="F87" s="415">
        <v>1</v>
      </c>
      <c r="G87" s="415"/>
      <c r="H87" s="442"/>
      <c r="I87" s="442"/>
      <c r="J87" s="415">
        <v>1</v>
      </c>
      <c r="K87" s="415">
        <v>1</v>
      </c>
      <c r="L87" s="415"/>
      <c r="M87" s="442"/>
      <c r="N87" s="415">
        <v>1</v>
      </c>
      <c r="O87" s="442"/>
      <c r="P87" s="442"/>
      <c r="Q87" s="415">
        <v>1</v>
      </c>
      <c r="R87" s="415"/>
      <c r="S87" s="415"/>
      <c r="T87" s="415"/>
      <c r="U87" s="415"/>
      <c r="V87" s="442"/>
      <c r="W87" s="442"/>
      <c r="X87" s="415"/>
      <c r="Y87" s="415"/>
      <c r="Z87" s="415"/>
      <c r="AA87" s="415">
        <v>1</v>
      </c>
      <c r="AB87" s="415"/>
      <c r="AC87" s="442"/>
      <c r="AD87" s="442"/>
      <c r="AE87" s="415">
        <v>1</v>
      </c>
      <c r="AF87" s="415"/>
      <c r="AG87" s="415"/>
      <c r="AH87" s="214">
        <f t="shared" si="4"/>
        <v>7</v>
      </c>
    </row>
    <row r="88" spans="1:34" ht="23.1" customHeight="1" thickBot="1">
      <c r="A88" s="526" t="s">
        <v>19</v>
      </c>
      <c r="B88" s="592"/>
      <c r="C88" s="187">
        <f>SUM(C72:C87)</f>
        <v>2</v>
      </c>
      <c r="D88" s="187">
        <f t="shared" ref="D88:AG88" si="5">SUM(D72:D87)</f>
        <v>4</v>
      </c>
      <c r="E88" s="187">
        <f t="shared" si="5"/>
        <v>8</v>
      </c>
      <c r="F88" s="187">
        <f t="shared" si="5"/>
        <v>13</v>
      </c>
      <c r="G88" s="187">
        <f t="shared" si="5"/>
        <v>0</v>
      </c>
      <c r="H88" s="187">
        <f t="shared" si="5"/>
        <v>0</v>
      </c>
      <c r="I88" s="187">
        <f t="shared" si="5"/>
        <v>0</v>
      </c>
      <c r="J88" s="187">
        <f t="shared" si="5"/>
        <v>11</v>
      </c>
      <c r="K88" s="187">
        <f t="shared" si="5"/>
        <v>10</v>
      </c>
      <c r="L88" s="187">
        <f t="shared" si="5"/>
        <v>5</v>
      </c>
      <c r="M88" s="187">
        <f t="shared" si="5"/>
        <v>0</v>
      </c>
      <c r="N88" s="187">
        <f t="shared" si="5"/>
        <v>19</v>
      </c>
      <c r="O88" s="187">
        <f t="shared" si="5"/>
        <v>0</v>
      </c>
      <c r="P88" s="187">
        <f t="shared" si="5"/>
        <v>0</v>
      </c>
      <c r="Q88" s="187">
        <f t="shared" si="5"/>
        <v>17</v>
      </c>
      <c r="R88" s="187">
        <f t="shared" si="5"/>
        <v>7</v>
      </c>
      <c r="S88" s="187">
        <f t="shared" si="5"/>
        <v>6</v>
      </c>
      <c r="T88" s="187">
        <f t="shared" si="5"/>
        <v>0</v>
      </c>
      <c r="U88" s="187">
        <f t="shared" si="5"/>
        <v>2</v>
      </c>
      <c r="V88" s="187">
        <f t="shared" si="5"/>
        <v>0</v>
      </c>
      <c r="W88" s="187">
        <f t="shared" si="5"/>
        <v>0</v>
      </c>
      <c r="X88" s="187">
        <f t="shared" si="5"/>
        <v>2</v>
      </c>
      <c r="Y88" s="187">
        <f t="shared" si="5"/>
        <v>6</v>
      </c>
      <c r="Z88" s="187">
        <f t="shared" si="5"/>
        <v>5</v>
      </c>
      <c r="AA88" s="187">
        <f t="shared" si="5"/>
        <v>13</v>
      </c>
      <c r="AB88" s="187">
        <f t="shared" si="5"/>
        <v>2</v>
      </c>
      <c r="AC88" s="187">
        <f t="shared" si="5"/>
        <v>0</v>
      </c>
      <c r="AD88" s="187">
        <f t="shared" si="5"/>
        <v>0</v>
      </c>
      <c r="AE88" s="187">
        <f t="shared" si="5"/>
        <v>6</v>
      </c>
      <c r="AF88" s="187">
        <f t="shared" si="5"/>
        <v>0</v>
      </c>
      <c r="AG88" s="187">
        <f t="shared" si="5"/>
        <v>2</v>
      </c>
      <c r="AH88" s="216">
        <f>SUM(AH72:AH87)</f>
        <v>140</v>
      </c>
    </row>
    <row r="89" spans="1:34" ht="20.100000000000001" customHeight="1">
      <c r="A89" s="409"/>
      <c r="B89" s="409"/>
      <c r="C89" s="410"/>
      <c r="D89" s="410"/>
      <c r="E89" s="410"/>
      <c r="F89" s="410"/>
      <c r="G89" s="410"/>
      <c r="H89" s="410"/>
      <c r="I89" s="410"/>
      <c r="J89" s="410"/>
      <c r="K89" s="410"/>
      <c r="L89" s="410"/>
      <c r="M89" s="410"/>
      <c r="N89" s="410"/>
      <c r="O89" s="410"/>
      <c r="P89" s="410"/>
      <c r="Q89" s="410"/>
      <c r="R89" s="410"/>
      <c r="S89" s="410"/>
      <c r="T89" s="410"/>
      <c r="U89" s="410"/>
      <c r="V89" s="410"/>
      <c r="W89" s="410"/>
      <c r="X89" s="410"/>
      <c r="Y89" s="410"/>
      <c r="Z89" s="410"/>
      <c r="AA89" s="410"/>
      <c r="AB89" s="410"/>
      <c r="AC89" s="410"/>
      <c r="AD89" s="410"/>
      <c r="AE89" s="410"/>
      <c r="AF89" s="410"/>
      <c r="AG89" s="410"/>
      <c r="AH89" s="410"/>
    </row>
    <row r="90" spans="1:34" ht="20.100000000000001" customHeight="1">
      <c r="A90" s="17"/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577" t="s">
        <v>408</v>
      </c>
      <c r="W90" s="578"/>
      <c r="X90" s="578"/>
      <c r="Y90" s="578"/>
      <c r="Z90" s="578"/>
      <c r="AA90" s="578"/>
      <c r="AB90" s="578"/>
      <c r="AC90" s="578"/>
      <c r="AD90" s="578"/>
      <c r="AE90" s="168"/>
      <c r="AF90" s="168"/>
      <c r="AG90" s="168"/>
      <c r="AH90" s="169"/>
    </row>
    <row r="91" spans="1:34" ht="20.100000000000001" customHeight="1">
      <c r="A91" s="17"/>
      <c r="B91" s="168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586" t="s">
        <v>319</v>
      </c>
      <c r="W91" s="573"/>
      <c r="X91" s="573"/>
      <c r="Y91" s="573"/>
      <c r="Z91" s="573"/>
      <c r="AA91" s="573"/>
      <c r="AB91" s="573"/>
      <c r="AC91" s="573"/>
      <c r="AD91" s="573"/>
      <c r="AE91" s="168"/>
      <c r="AF91" s="168"/>
      <c r="AG91" s="168"/>
      <c r="AH91" s="169"/>
    </row>
    <row r="92" spans="1:34" ht="20.100000000000001" customHeight="1">
      <c r="A92" s="17"/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342"/>
      <c r="W92" s="352"/>
      <c r="X92" s="352"/>
      <c r="Y92" s="352"/>
      <c r="Z92" s="352"/>
      <c r="AA92" s="352"/>
      <c r="AB92" s="352"/>
      <c r="AC92" s="352"/>
      <c r="AD92" s="352"/>
      <c r="AE92" s="168"/>
      <c r="AF92" s="168"/>
      <c r="AG92" s="168"/>
      <c r="AH92" s="339"/>
    </row>
    <row r="93" spans="1:34" ht="20.100000000000001" customHeight="1">
      <c r="A93" s="17"/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AE93" s="168"/>
      <c r="AF93" s="168"/>
      <c r="AG93" s="168"/>
      <c r="AH93" s="169"/>
    </row>
    <row r="94" spans="1:34" ht="20.100000000000001" customHeight="1">
      <c r="V94" s="559" t="s">
        <v>341</v>
      </c>
      <c r="W94" s="559"/>
      <c r="X94" s="559"/>
      <c r="Y94" s="559"/>
      <c r="Z94" s="559"/>
      <c r="AA94" s="559"/>
      <c r="AB94" s="559"/>
      <c r="AC94" s="559"/>
      <c r="AD94" s="559"/>
    </row>
    <row r="95" spans="1:34" ht="20.100000000000001" customHeight="1">
      <c r="V95" s="585" t="s">
        <v>321</v>
      </c>
      <c r="W95" s="585"/>
      <c r="X95" s="585"/>
      <c r="Y95" s="585"/>
      <c r="Z95" s="585"/>
      <c r="AA95" s="585"/>
      <c r="AB95" s="585"/>
      <c r="AC95" s="585"/>
      <c r="AD95" s="585"/>
    </row>
    <row r="96" spans="1:34" ht="20.100000000000001" customHeight="1">
      <c r="V96" s="391"/>
      <c r="W96" s="391"/>
      <c r="X96" s="391"/>
      <c r="Y96" s="391"/>
      <c r="Z96" s="391"/>
      <c r="AA96" s="391"/>
      <c r="AB96" s="391"/>
      <c r="AC96" s="391"/>
      <c r="AD96" s="391"/>
      <c r="AH96" s="221"/>
    </row>
    <row r="97" spans="1:34" ht="20.100000000000001" customHeight="1">
      <c r="A97" s="607" t="s">
        <v>338</v>
      </c>
      <c r="B97" s="607"/>
      <c r="C97" s="607"/>
      <c r="D97" s="607"/>
      <c r="E97" s="607"/>
      <c r="F97" s="607"/>
      <c r="G97" s="607"/>
      <c r="H97" s="607"/>
      <c r="I97" s="607"/>
      <c r="J97" s="607"/>
      <c r="K97" s="607"/>
      <c r="L97" s="607"/>
      <c r="M97" s="607"/>
      <c r="N97" s="607"/>
      <c r="O97" s="607"/>
      <c r="P97" s="607"/>
      <c r="Q97" s="607"/>
      <c r="R97" s="607"/>
      <c r="S97" s="607"/>
      <c r="T97" s="607"/>
      <c r="U97" s="607"/>
      <c r="V97" s="607"/>
      <c r="W97" s="607"/>
      <c r="X97" s="607"/>
      <c r="Y97" s="607"/>
      <c r="Z97" s="607"/>
      <c r="AA97" s="607"/>
      <c r="AB97" s="607"/>
      <c r="AC97" s="607"/>
      <c r="AD97" s="607"/>
      <c r="AE97" s="607"/>
      <c r="AF97" s="607"/>
      <c r="AG97" s="607"/>
      <c r="AH97" s="607"/>
    </row>
    <row r="98" spans="1:34" ht="20.100000000000001" customHeight="1">
      <c r="A98" s="602" t="s">
        <v>339</v>
      </c>
      <c r="B98" s="602"/>
      <c r="C98" s="602"/>
      <c r="D98" s="602"/>
      <c r="E98" s="602"/>
      <c r="F98" s="602"/>
      <c r="G98" s="602"/>
      <c r="H98" s="602"/>
      <c r="I98" s="602"/>
      <c r="J98" s="602"/>
      <c r="K98" s="602"/>
      <c r="L98" s="602"/>
      <c r="M98" s="602"/>
      <c r="N98" s="602"/>
      <c r="O98" s="602"/>
      <c r="P98" s="602"/>
      <c r="Q98" s="602"/>
      <c r="R98" s="602"/>
      <c r="S98" s="602"/>
      <c r="T98" s="602"/>
      <c r="U98" s="602"/>
      <c r="V98" s="602"/>
      <c r="W98" s="602"/>
      <c r="X98" s="602"/>
      <c r="Y98" s="602"/>
      <c r="Z98" s="602"/>
      <c r="AA98" s="602"/>
      <c r="AB98" s="602"/>
      <c r="AC98" s="602"/>
      <c r="AD98" s="602"/>
      <c r="AE98" s="602"/>
      <c r="AF98" s="602"/>
      <c r="AG98" s="602"/>
      <c r="AH98" s="602"/>
    </row>
    <row r="99" spans="1:34" ht="20.100000000000001" customHeight="1">
      <c r="A99" s="346"/>
      <c r="B99" s="346"/>
      <c r="C99" s="346"/>
      <c r="D99" s="346"/>
      <c r="E99" s="346"/>
      <c r="F99" s="346"/>
      <c r="G99" s="346"/>
      <c r="H99" s="346"/>
      <c r="I99" s="346"/>
      <c r="J99" s="346"/>
      <c r="K99" s="346"/>
      <c r="L99" s="346"/>
      <c r="M99" s="346"/>
      <c r="N99" s="346"/>
      <c r="O99" s="346"/>
      <c r="P99" s="346"/>
      <c r="Q99" s="346"/>
      <c r="R99" s="346"/>
      <c r="S99" s="346"/>
      <c r="T99" s="346"/>
      <c r="U99" s="346"/>
      <c r="V99" s="346"/>
      <c r="W99" s="346"/>
      <c r="X99" s="346"/>
      <c r="Y99" s="346"/>
      <c r="Z99" s="346"/>
      <c r="AA99" s="346"/>
      <c r="AB99" s="346"/>
      <c r="AC99" s="346"/>
      <c r="AD99" s="346"/>
      <c r="AE99" s="346"/>
      <c r="AF99" s="346"/>
      <c r="AG99" s="346"/>
      <c r="AH99" s="346"/>
    </row>
    <row r="100" spans="1:34" ht="20.100000000000001" customHeight="1">
      <c r="A100" s="347"/>
      <c r="B100" s="402" t="s">
        <v>324</v>
      </c>
      <c r="C100" s="337"/>
      <c r="D100" s="337"/>
      <c r="E100" s="337"/>
      <c r="F100" s="337"/>
      <c r="G100" s="337"/>
      <c r="H100" s="337"/>
      <c r="I100" s="337"/>
      <c r="J100" s="337"/>
      <c r="K100" s="337"/>
      <c r="L100" s="337"/>
      <c r="M100" s="337"/>
      <c r="N100" s="337"/>
      <c r="O100" s="337"/>
      <c r="P100" s="337"/>
      <c r="Q100" s="337"/>
      <c r="R100" s="337"/>
      <c r="S100" s="337"/>
      <c r="T100" s="337"/>
      <c r="U100" s="337"/>
      <c r="V100" s="337"/>
      <c r="W100" s="337"/>
      <c r="X100" s="337"/>
      <c r="Y100" s="337"/>
      <c r="Z100" s="337"/>
      <c r="AA100" s="337"/>
      <c r="AB100" s="337"/>
      <c r="AC100" s="337"/>
      <c r="AD100" s="337"/>
      <c r="AE100" s="422" t="s">
        <v>377</v>
      </c>
      <c r="AF100" s="312"/>
      <c r="AG100" s="337"/>
      <c r="AH100" s="347"/>
    </row>
    <row r="101" spans="1:34" ht="20.100000000000001" customHeight="1">
      <c r="A101" s="346">
        <v>4</v>
      </c>
      <c r="B101" s="403" t="s">
        <v>409</v>
      </c>
      <c r="C101" s="399"/>
      <c r="D101" s="337"/>
      <c r="E101" s="337"/>
      <c r="F101" s="337"/>
      <c r="G101" s="337"/>
      <c r="H101" s="337"/>
      <c r="I101" s="337"/>
      <c r="J101" s="337"/>
      <c r="K101" s="337"/>
      <c r="L101" s="337"/>
      <c r="M101" s="337"/>
      <c r="N101" s="337"/>
      <c r="O101" s="337"/>
      <c r="P101" s="337"/>
      <c r="Q101" s="337"/>
      <c r="R101" s="337"/>
      <c r="S101" s="337"/>
      <c r="T101" s="337"/>
      <c r="U101" s="337"/>
      <c r="V101" s="337"/>
      <c r="W101" s="337"/>
      <c r="X101" s="337"/>
      <c r="Y101" s="337"/>
      <c r="Z101" s="337"/>
      <c r="AA101" s="337"/>
      <c r="AB101" s="337"/>
      <c r="AC101" s="337"/>
      <c r="AD101" s="337"/>
      <c r="AE101" s="337"/>
      <c r="AF101" s="337"/>
      <c r="AG101" s="337"/>
      <c r="AH101" s="347"/>
    </row>
    <row r="102" spans="1:34" ht="20.100000000000001" customHeight="1" thickBot="1">
      <c r="A102" s="587" t="s">
        <v>14</v>
      </c>
      <c r="B102" s="582" t="s">
        <v>320</v>
      </c>
      <c r="C102" s="590" t="s">
        <v>184</v>
      </c>
      <c r="D102" s="590"/>
      <c r="E102" s="590"/>
      <c r="F102" s="590"/>
      <c r="G102" s="590"/>
      <c r="H102" s="590"/>
      <c r="I102" s="590"/>
      <c r="J102" s="590"/>
      <c r="K102" s="590"/>
      <c r="L102" s="590"/>
      <c r="M102" s="590"/>
      <c r="N102" s="590"/>
      <c r="O102" s="590"/>
      <c r="P102" s="590"/>
      <c r="Q102" s="590"/>
      <c r="R102" s="590"/>
      <c r="S102" s="590"/>
      <c r="T102" s="590"/>
      <c r="U102" s="590"/>
      <c r="V102" s="590"/>
      <c r="W102" s="590"/>
      <c r="X102" s="590"/>
      <c r="Y102" s="590"/>
      <c r="Z102" s="590"/>
      <c r="AA102" s="590"/>
      <c r="AB102" s="590"/>
      <c r="AC102" s="590"/>
      <c r="AD102" s="590"/>
      <c r="AE102" s="590"/>
      <c r="AF102" s="590"/>
      <c r="AG102" s="590"/>
      <c r="AH102" s="591"/>
    </row>
    <row r="103" spans="1:34" ht="20.100000000000001" customHeight="1">
      <c r="A103" s="588"/>
      <c r="B103" s="583"/>
      <c r="C103" s="192">
        <v>1</v>
      </c>
      <c r="D103" s="192">
        <v>2</v>
      </c>
      <c r="E103" s="192">
        <v>3</v>
      </c>
      <c r="F103" s="192">
        <v>4</v>
      </c>
      <c r="G103" s="192">
        <v>5</v>
      </c>
      <c r="H103" s="192">
        <v>6</v>
      </c>
      <c r="I103" s="192">
        <v>7</v>
      </c>
      <c r="J103" s="192">
        <v>8</v>
      </c>
      <c r="K103" s="192">
        <v>9</v>
      </c>
      <c r="L103" s="192">
        <v>10</v>
      </c>
      <c r="M103" s="192">
        <v>11</v>
      </c>
      <c r="N103" s="192">
        <v>12</v>
      </c>
      <c r="O103" s="192">
        <v>13</v>
      </c>
      <c r="P103" s="192">
        <v>14</v>
      </c>
      <c r="Q103" s="192">
        <v>15</v>
      </c>
      <c r="R103" s="192">
        <v>16</v>
      </c>
      <c r="S103" s="192">
        <v>17</v>
      </c>
      <c r="T103" s="192">
        <v>18</v>
      </c>
      <c r="U103" s="192">
        <v>19</v>
      </c>
      <c r="V103" s="192">
        <v>20</v>
      </c>
      <c r="W103" s="192">
        <v>21</v>
      </c>
      <c r="X103" s="192">
        <v>22</v>
      </c>
      <c r="Y103" s="192">
        <v>23</v>
      </c>
      <c r="Z103" s="192">
        <v>24</v>
      </c>
      <c r="AA103" s="192">
        <v>25</v>
      </c>
      <c r="AB103" s="192">
        <v>26</v>
      </c>
      <c r="AC103" s="192">
        <v>27</v>
      </c>
      <c r="AD103" s="192">
        <v>28</v>
      </c>
      <c r="AE103" s="192">
        <v>29</v>
      </c>
      <c r="AF103" s="192">
        <v>30</v>
      </c>
      <c r="AG103" s="199">
        <v>31</v>
      </c>
      <c r="AH103" s="213" t="s">
        <v>299</v>
      </c>
    </row>
    <row r="104" spans="1:34" ht="24" customHeight="1">
      <c r="A104" s="185">
        <v>1</v>
      </c>
      <c r="B104" s="360" t="s">
        <v>384</v>
      </c>
      <c r="C104" s="180"/>
      <c r="D104" s="438"/>
      <c r="E104" s="438"/>
      <c r="F104" s="438"/>
      <c r="G104" s="180"/>
      <c r="H104" s="180"/>
      <c r="I104" s="180">
        <v>1</v>
      </c>
      <c r="J104" s="180">
        <v>1</v>
      </c>
      <c r="K104" s="180"/>
      <c r="L104" s="438"/>
      <c r="M104" s="438"/>
      <c r="N104" s="180"/>
      <c r="O104" s="180">
        <v>1</v>
      </c>
      <c r="P104" s="180">
        <v>1</v>
      </c>
      <c r="Q104" s="180"/>
      <c r="R104" s="180">
        <v>2</v>
      </c>
      <c r="S104" s="438"/>
      <c r="T104" s="438"/>
      <c r="U104" s="180"/>
      <c r="V104" s="180">
        <v>1</v>
      </c>
      <c r="W104" s="180">
        <v>3</v>
      </c>
      <c r="X104" s="180"/>
      <c r="Y104" s="180"/>
      <c r="Z104" s="438"/>
      <c r="AA104" s="438"/>
      <c r="AB104" s="180"/>
      <c r="AC104" s="180"/>
      <c r="AD104" s="180"/>
      <c r="AE104" s="180"/>
      <c r="AF104" s="180"/>
      <c r="AG104" s="438"/>
      <c r="AH104" s="214">
        <f>SUM(C104:AG104)</f>
        <v>10</v>
      </c>
    </row>
    <row r="105" spans="1:34" ht="24" customHeight="1">
      <c r="A105" s="185">
        <v>2</v>
      </c>
      <c r="B105" s="360" t="s">
        <v>383</v>
      </c>
      <c r="C105" s="180"/>
      <c r="D105" s="438"/>
      <c r="E105" s="438"/>
      <c r="F105" s="438"/>
      <c r="G105" s="180">
        <v>1</v>
      </c>
      <c r="H105" s="180"/>
      <c r="I105" s="180">
        <v>1</v>
      </c>
      <c r="J105" s="180"/>
      <c r="K105" s="180"/>
      <c r="L105" s="438"/>
      <c r="M105" s="438"/>
      <c r="N105" s="180"/>
      <c r="O105" s="180">
        <v>1</v>
      </c>
      <c r="P105" s="180">
        <v>1</v>
      </c>
      <c r="Q105" s="180"/>
      <c r="R105" s="180"/>
      <c r="S105" s="438"/>
      <c r="T105" s="438"/>
      <c r="U105" s="180"/>
      <c r="V105" s="180">
        <v>1</v>
      </c>
      <c r="W105" s="180">
        <v>1</v>
      </c>
      <c r="X105" s="180"/>
      <c r="Y105" s="180"/>
      <c r="Z105" s="438"/>
      <c r="AA105" s="438"/>
      <c r="AB105" s="180"/>
      <c r="AC105" s="180"/>
      <c r="AD105" s="180"/>
      <c r="AE105" s="180"/>
      <c r="AF105" s="180"/>
      <c r="AG105" s="438"/>
      <c r="AH105" s="214">
        <f t="shared" ref="AH105:AH119" si="6">SUM(C105:AG105)</f>
        <v>6</v>
      </c>
    </row>
    <row r="106" spans="1:34" ht="24" customHeight="1">
      <c r="A106" s="185">
        <v>3</v>
      </c>
      <c r="B106" s="363" t="s">
        <v>382</v>
      </c>
      <c r="C106" s="180"/>
      <c r="D106" s="438"/>
      <c r="E106" s="438"/>
      <c r="F106" s="438"/>
      <c r="G106" s="180">
        <v>1</v>
      </c>
      <c r="H106" s="180">
        <v>1</v>
      </c>
      <c r="I106" s="180">
        <v>1</v>
      </c>
      <c r="J106" s="180"/>
      <c r="K106" s="180"/>
      <c r="L106" s="438"/>
      <c r="M106" s="438"/>
      <c r="N106" s="180"/>
      <c r="O106" s="180">
        <v>1</v>
      </c>
      <c r="P106" s="180">
        <v>2</v>
      </c>
      <c r="Q106" s="180"/>
      <c r="R106" s="180">
        <v>1</v>
      </c>
      <c r="S106" s="438"/>
      <c r="T106" s="438"/>
      <c r="U106" s="180">
        <v>1</v>
      </c>
      <c r="V106" s="180"/>
      <c r="W106" s="180">
        <v>2</v>
      </c>
      <c r="X106" s="180"/>
      <c r="Y106" s="180"/>
      <c r="Z106" s="438"/>
      <c r="AA106" s="438"/>
      <c r="AB106" s="180"/>
      <c r="AC106" s="180"/>
      <c r="AD106" s="180"/>
      <c r="AE106" s="180">
        <v>1</v>
      </c>
      <c r="AF106" s="180"/>
      <c r="AG106" s="438"/>
      <c r="AH106" s="214">
        <f t="shared" si="6"/>
        <v>11</v>
      </c>
    </row>
    <row r="107" spans="1:34" ht="24" customHeight="1">
      <c r="A107" s="185">
        <v>4</v>
      </c>
      <c r="B107" s="360" t="s">
        <v>379</v>
      </c>
      <c r="C107" s="180"/>
      <c r="D107" s="438"/>
      <c r="E107" s="438"/>
      <c r="F107" s="438"/>
      <c r="G107" s="180"/>
      <c r="H107" s="180"/>
      <c r="I107" s="180">
        <v>3</v>
      </c>
      <c r="J107" s="180">
        <v>1</v>
      </c>
      <c r="K107" s="180"/>
      <c r="L107" s="438"/>
      <c r="M107" s="438"/>
      <c r="N107" s="180"/>
      <c r="O107" s="180">
        <v>1</v>
      </c>
      <c r="P107" s="180">
        <v>2</v>
      </c>
      <c r="Q107" s="180"/>
      <c r="R107" s="180">
        <v>1</v>
      </c>
      <c r="S107" s="438"/>
      <c r="T107" s="438"/>
      <c r="U107" s="180"/>
      <c r="V107" s="180"/>
      <c r="W107" s="180">
        <v>1</v>
      </c>
      <c r="X107" s="180"/>
      <c r="Y107" s="180"/>
      <c r="Z107" s="438"/>
      <c r="AA107" s="438"/>
      <c r="AB107" s="180"/>
      <c r="AC107" s="180">
        <v>1</v>
      </c>
      <c r="AD107" s="180"/>
      <c r="AE107" s="180"/>
      <c r="AF107" s="180"/>
      <c r="AG107" s="438"/>
      <c r="AH107" s="214">
        <f t="shared" si="6"/>
        <v>10</v>
      </c>
    </row>
    <row r="108" spans="1:34" ht="24" customHeight="1">
      <c r="A108" s="185">
        <v>5</v>
      </c>
      <c r="B108" s="360" t="s">
        <v>380</v>
      </c>
      <c r="C108" s="180"/>
      <c r="D108" s="438"/>
      <c r="E108" s="438"/>
      <c r="F108" s="438"/>
      <c r="G108" s="180"/>
      <c r="H108" s="180">
        <v>3</v>
      </c>
      <c r="I108" s="180">
        <v>5</v>
      </c>
      <c r="J108" s="180">
        <v>2</v>
      </c>
      <c r="K108" s="180"/>
      <c r="L108" s="438"/>
      <c r="M108" s="438"/>
      <c r="N108" s="180">
        <v>1</v>
      </c>
      <c r="O108" s="180">
        <v>1</v>
      </c>
      <c r="P108" s="180"/>
      <c r="Q108" s="180"/>
      <c r="R108" s="180">
        <v>1</v>
      </c>
      <c r="S108" s="438"/>
      <c r="T108" s="438"/>
      <c r="U108" s="180"/>
      <c r="V108" s="180"/>
      <c r="W108" s="180">
        <v>2</v>
      </c>
      <c r="X108" s="180"/>
      <c r="Y108" s="180"/>
      <c r="Z108" s="438"/>
      <c r="AA108" s="438"/>
      <c r="AB108" s="180"/>
      <c r="AC108" s="180"/>
      <c r="AD108" s="180"/>
      <c r="AE108" s="180"/>
      <c r="AF108" s="180">
        <v>1</v>
      </c>
      <c r="AG108" s="438"/>
      <c r="AH108" s="214">
        <f t="shared" si="6"/>
        <v>16</v>
      </c>
    </row>
    <row r="109" spans="1:34" ht="24" customHeight="1">
      <c r="A109" s="185">
        <v>6</v>
      </c>
      <c r="B109" s="360" t="s">
        <v>381</v>
      </c>
      <c r="C109" s="180"/>
      <c r="D109" s="438"/>
      <c r="E109" s="438"/>
      <c r="F109" s="438"/>
      <c r="G109" s="180"/>
      <c r="H109" s="180">
        <v>1</v>
      </c>
      <c r="I109" s="180">
        <v>3</v>
      </c>
      <c r="J109" s="180"/>
      <c r="K109" s="180"/>
      <c r="L109" s="438"/>
      <c r="M109" s="438"/>
      <c r="N109" s="180"/>
      <c r="O109" s="180">
        <v>1</v>
      </c>
      <c r="P109" s="180">
        <v>1</v>
      </c>
      <c r="Q109" s="180"/>
      <c r="R109" s="180">
        <v>2</v>
      </c>
      <c r="S109" s="438"/>
      <c r="T109" s="438"/>
      <c r="U109" s="180">
        <v>1</v>
      </c>
      <c r="V109" s="180"/>
      <c r="W109" s="180">
        <v>1</v>
      </c>
      <c r="X109" s="180"/>
      <c r="Y109" s="180"/>
      <c r="Z109" s="438"/>
      <c r="AA109" s="438"/>
      <c r="AB109" s="180"/>
      <c r="AC109" s="180"/>
      <c r="AD109" s="180"/>
      <c r="AE109" s="180"/>
      <c r="AF109" s="180"/>
      <c r="AG109" s="438"/>
      <c r="AH109" s="214">
        <f t="shared" si="6"/>
        <v>10</v>
      </c>
    </row>
    <row r="110" spans="1:34" ht="24" customHeight="1">
      <c r="A110" s="185">
        <v>7</v>
      </c>
      <c r="B110" s="363" t="s">
        <v>378</v>
      </c>
      <c r="C110" s="180"/>
      <c r="D110" s="438"/>
      <c r="E110" s="438"/>
      <c r="F110" s="438"/>
      <c r="G110" s="180"/>
      <c r="H110" s="180"/>
      <c r="I110" s="180">
        <v>3</v>
      </c>
      <c r="J110" s="180"/>
      <c r="K110" s="180"/>
      <c r="L110" s="438"/>
      <c r="M110" s="438"/>
      <c r="N110" s="180"/>
      <c r="O110" s="180"/>
      <c r="P110" s="180"/>
      <c r="Q110" s="180"/>
      <c r="R110" s="180"/>
      <c r="S110" s="438"/>
      <c r="T110" s="438"/>
      <c r="U110" s="180"/>
      <c r="V110" s="180"/>
      <c r="W110" s="180"/>
      <c r="X110" s="180"/>
      <c r="Y110" s="180"/>
      <c r="Z110" s="438"/>
      <c r="AA110" s="438"/>
      <c r="AB110" s="180"/>
      <c r="AC110" s="180"/>
      <c r="AD110" s="180"/>
      <c r="AE110" s="180"/>
      <c r="AF110" s="180"/>
      <c r="AG110" s="438"/>
      <c r="AH110" s="214">
        <f t="shared" si="6"/>
        <v>3</v>
      </c>
    </row>
    <row r="111" spans="1:34" ht="24" customHeight="1">
      <c r="A111" s="185">
        <v>8</v>
      </c>
      <c r="B111" s="363" t="s">
        <v>365</v>
      </c>
      <c r="C111" s="180"/>
      <c r="D111" s="441"/>
      <c r="E111" s="441"/>
      <c r="F111" s="441"/>
      <c r="G111" s="414"/>
      <c r="H111" s="414">
        <v>1</v>
      </c>
      <c r="I111" s="414">
        <v>2</v>
      </c>
      <c r="J111" s="414">
        <v>1</v>
      </c>
      <c r="K111" s="414"/>
      <c r="L111" s="441"/>
      <c r="M111" s="441"/>
      <c r="N111" s="414"/>
      <c r="O111" s="414">
        <v>2</v>
      </c>
      <c r="P111" s="414">
        <v>1</v>
      </c>
      <c r="Q111" s="414"/>
      <c r="R111" s="414">
        <v>2</v>
      </c>
      <c r="S111" s="441"/>
      <c r="T111" s="441"/>
      <c r="U111" s="414"/>
      <c r="V111" s="414">
        <v>2</v>
      </c>
      <c r="W111" s="414"/>
      <c r="X111" s="414"/>
      <c r="Y111" s="414"/>
      <c r="Z111" s="441"/>
      <c r="AA111" s="441"/>
      <c r="AB111" s="414"/>
      <c r="AC111" s="414"/>
      <c r="AD111" s="414"/>
      <c r="AE111" s="414">
        <v>2</v>
      </c>
      <c r="AF111" s="414">
        <v>1</v>
      </c>
      <c r="AG111" s="441"/>
      <c r="AH111" s="214">
        <f t="shared" si="6"/>
        <v>14</v>
      </c>
    </row>
    <row r="112" spans="1:34" ht="24" customHeight="1">
      <c r="A112" s="185">
        <v>9</v>
      </c>
      <c r="B112" s="363" t="s">
        <v>438</v>
      </c>
      <c r="C112" s="180"/>
      <c r="D112" s="441"/>
      <c r="E112" s="441"/>
      <c r="F112" s="441"/>
      <c r="G112" s="414"/>
      <c r="H112" s="414">
        <v>1</v>
      </c>
      <c r="I112" s="414">
        <v>2</v>
      </c>
      <c r="J112" s="414">
        <v>2</v>
      </c>
      <c r="K112" s="414"/>
      <c r="L112" s="441"/>
      <c r="M112" s="441"/>
      <c r="N112" s="414"/>
      <c r="O112" s="414">
        <v>2</v>
      </c>
      <c r="P112" s="414"/>
      <c r="Q112" s="414"/>
      <c r="R112" s="414">
        <v>3</v>
      </c>
      <c r="S112" s="441"/>
      <c r="T112" s="441"/>
      <c r="U112" s="414"/>
      <c r="V112" s="414">
        <v>1</v>
      </c>
      <c r="W112" s="414">
        <v>1</v>
      </c>
      <c r="X112" s="414"/>
      <c r="Y112" s="414"/>
      <c r="Z112" s="441"/>
      <c r="AA112" s="441"/>
      <c r="AB112" s="414"/>
      <c r="AC112" s="414"/>
      <c r="AD112" s="414"/>
      <c r="AE112" s="414">
        <v>2</v>
      </c>
      <c r="AF112" s="414">
        <v>1</v>
      </c>
      <c r="AG112" s="441"/>
      <c r="AH112" s="214">
        <f t="shared" si="6"/>
        <v>15</v>
      </c>
    </row>
    <row r="113" spans="1:34" ht="24" customHeight="1">
      <c r="A113" s="185">
        <v>10</v>
      </c>
      <c r="B113" s="363" t="s">
        <v>367</v>
      </c>
      <c r="C113" s="180"/>
      <c r="D113" s="441"/>
      <c r="E113" s="441"/>
      <c r="F113" s="441"/>
      <c r="G113" s="414"/>
      <c r="H113" s="414"/>
      <c r="I113" s="414">
        <v>2</v>
      </c>
      <c r="J113" s="414">
        <v>2</v>
      </c>
      <c r="K113" s="414"/>
      <c r="L113" s="441"/>
      <c r="M113" s="441"/>
      <c r="N113" s="414"/>
      <c r="O113" s="414">
        <v>3</v>
      </c>
      <c r="P113" s="414">
        <v>2</v>
      </c>
      <c r="Q113" s="414"/>
      <c r="R113" s="414">
        <v>2</v>
      </c>
      <c r="S113" s="441"/>
      <c r="T113" s="441"/>
      <c r="U113" s="414"/>
      <c r="V113" s="414">
        <v>2</v>
      </c>
      <c r="W113" s="414"/>
      <c r="X113" s="414"/>
      <c r="Y113" s="414"/>
      <c r="Z113" s="441"/>
      <c r="AA113" s="441"/>
      <c r="AB113" s="414"/>
      <c r="AC113" s="414"/>
      <c r="AD113" s="414"/>
      <c r="AE113" s="414">
        <v>2</v>
      </c>
      <c r="AF113" s="414">
        <v>1</v>
      </c>
      <c r="AG113" s="441"/>
      <c r="AH113" s="214">
        <f t="shared" si="6"/>
        <v>16</v>
      </c>
    </row>
    <row r="114" spans="1:34" ht="24" customHeight="1">
      <c r="A114" s="185">
        <v>11</v>
      </c>
      <c r="B114" s="363" t="s">
        <v>368</v>
      </c>
      <c r="C114" s="180">
        <v>2</v>
      </c>
      <c r="D114" s="441"/>
      <c r="E114" s="441"/>
      <c r="F114" s="441"/>
      <c r="G114" s="414">
        <v>1</v>
      </c>
      <c r="H114" s="414">
        <v>3</v>
      </c>
      <c r="I114" s="414">
        <v>2</v>
      </c>
      <c r="J114" s="414">
        <v>2</v>
      </c>
      <c r="K114" s="414"/>
      <c r="L114" s="441"/>
      <c r="M114" s="441"/>
      <c r="N114" s="414">
        <v>1</v>
      </c>
      <c r="O114" s="414">
        <v>2</v>
      </c>
      <c r="P114" s="414">
        <v>2</v>
      </c>
      <c r="Q114" s="414"/>
      <c r="R114" s="414">
        <v>3</v>
      </c>
      <c r="S114" s="441"/>
      <c r="T114" s="441"/>
      <c r="U114" s="414"/>
      <c r="V114" s="414">
        <v>2</v>
      </c>
      <c r="W114" s="414"/>
      <c r="X114" s="414"/>
      <c r="Y114" s="414"/>
      <c r="Z114" s="441"/>
      <c r="AA114" s="441"/>
      <c r="AB114" s="414"/>
      <c r="AC114" s="414"/>
      <c r="AD114" s="414"/>
      <c r="AE114" s="414">
        <v>2</v>
      </c>
      <c r="AF114" s="414">
        <v>1</v>
      </c>
      <c r="AG114" s="441"/>
      <c r="AH114" s="214">
        <f t="shared" si="6"/>
        <v>23</v>
      </c>
    </row>
    <row r="115" spans="1:34" ht="24" customHeight="1">
      <c r="A115" s="185">
        <v>12</v>
      </c>
      <c r="B115" s="363" t="s">
        <v>370</v>
      </c>
      <c r="C115" s="180"/>
      <c r="D115" s="441"/>
      <c r="E115" s="441"/>
      <c r="F115" s="441"/>
      <c r="G115" s="414">
        <v>2</v>
      </c>
      <c r="H115" s="414">
        <v>2</v>
      </c>
      <c r="I115" s="414">
        <v>2</v>
      </c>
      <c r="J115" s="414">
        <v>1</v>
      </c>
      <c r="K115" s="414"/>
      <c r="L115" s="441"/>
      <c r="M115" s="441"/>
      <c r="N115" s="414"/>
      <c r="O115" s="414">
        <v>2</v>
      </c>
      <c r="P115" s="414">
        <v>2</v>
      </c>
      <c r="Q115" s="414"/>
      <c r="R115" s="414">
        <v>3</v>
      </c>
      <c r="S115" s="441"/>
      <c r="T115" s="441"/>
      <c r="U115" s="414"/>
      <c r="V115" s="414">
        <v>2</v>
      </c>
      <c r="W115" s="414">
        <v>1</v>
      </c>
      <c r="X115" s="414"/>
      <c r="Y115" s="414"/>
      <c r="Z115" s="441"/>
      <c r="AA115" s="441"/>
      <c r="AB115" s="414"/>
      <c r="AC115" s="414"/>
      <c r="AD115" s="414"/>
      <c r="AE115" s="414">
        <v>3</v>
      </c>
      <c r="AF115" s="414">
        <v>1</v>
      </c>
      <c r="AG115" s="441"/>
      <c r="AH115" s="214">
        <f t="shared" si="6"/>
        <v>21</v>
      </c>
    </row>
    <row r="116" spans="1:34" ht="24" customHeight="1">
      <c r="A116" s="185">
        <v>13</v>
      </c>
      <c r="B116" s="363" t="s">
        <v>439</v>
      </c>
      <c r="C116" s="180"/>
      <c r="D116" s="441"/>
      <c r="E116" s="441"/>
      <c r="F116" s="441"/>
      <c r="G116" s="414">
        <v>1</v>
      </c>
      <c r="H116" s="414"/>
      <c r="I116" s="414">
        <v>2</v>
      </c>
      <c r="J116" s="414">
        <v>1</v>
      </c>
      <c r="K116" s="414"/>
      <c r="L116" s="441"/>
      <c r="M116" s="441"/>
      <c r="N116" s="414"/>
      <c r="O116" s="414">
        <v>3</v>
      </c>
      <c r="P116" s="414">
        <v>1</v>
      </c>
      <c r="Q116" s="414"/>
      <c r="R116" s="414">
        <v>2</v>
      </c>
      <c r="S116" s="441"/>
      <c r="T116" s="441"/>
      <c r="U116" s="414"/>
      <c r="V116" s="414"/>
      <c r="W116" s="414"/>
      <c r="X116" s="414"/>
      <c r="Y116" s="414"/>
      <c r="Z116" s="441"/>
      <c r="AA116" s="441"/>
      <c r="AB116" s="414"/>
      <c r="AC116" s="414"/>
      <c r="AD116" s="414"/>
      <c r="AE116" s="414">
        <v>2</v>
      </c>
      <c r="AF116" s="414">
        <v>1</v>
      </c>
      <c r="AG116" s="441"/>
      <c r="AH116" s="214">
        <f t="shared" si="6"/>
        <v>13</v>
      </c>
    </row>
    <row r="117" spans="1:34" ht="24" customHeight="1">
      <c r="A117" s="185">
        <v>14</v>
      </c>
      <c r="B117" s="363" t="s">
        <v>441</v>
      </c>
      <c r="C117" s="180"/>
      <c r="D117" s="441"/>
      <c r="E117" s="441"/>
      <c r="F117" s="441"/>
      <c r="G117" s="414"/>
      <c r="H117" s="414">
        <v>2</v>
      </c>
      <c r="I117" s="414">
        <v>3</v>
      </c>
      <c r="J117" s="414">
        <v>1</v>
      </c>
      <c r="K117" s="414"/>
      <c r="L117" s="441"/>
      <c r="M117" s="441"/>
      <c r="N117" s="414"/>
      <c r="O117" s="414">
        <v>2</v>
      </c>
      <c r="P117" s="414">
        <v>1</v>
      </c>
      <c r="Q117" s="414"/>
      <c r="R117" s="414">
        <v>2</v>
      </c>
      <c r="S117" s="441"/>
      <c r="T117" s="441"/>
      <c r="U117" s="414"/>
      <c r="V117" s="414">
        <v>1</v>
      </c>
      <c r="W117" s="414"/>
      <c r="X117" s="414"/>
      <c r="Y117" s="414"/>
      <c r="Z117" s="441"/>
      <c r="AA117" s="441"/>
      <c r="AB117" s="414"/>
      <c r="AC117" s="414"/>
      <c r="AD117" s="414"/>
      <c r="AE117" s="414">
        <v>2</v>
      </c>
      <c r="AF117" s="414">
        <v>1</v>
      </c>
      <c r="AG117" s="441"/>
      <c r="AH117" s="214">
        <f t="shared" si="6"/>
        <v>15</v>
      </c>
    </row>
    <row r="118" spans="1:34" ht="24" customHeight="1">
      <c r="A118" s="185">
        <v>15</v>
      </c>
      <c r="B118" s="363" t="s">
        <v>442</v>
      </c>
      <c r="C118" s="180"/>
      <c r="D118" s="441"/>
      <c r="E118" s="441"/>
      <c r="F118" s="441"/>
      <c r="G118" s="414">
        <v>1</v>
      </c>
      <c r="H118" s="414">
        <v>1</v>
      </c>
      <c r="I118" s="414">
        <v>2</v>
      </c>
      <c r="J118" s="414"/>
      <c r="K118" s="414"/>
      <c r="L118" s="441"/>
      <c r="M118" s="441"/>
      <c r="N118" s="414"/>
      <c r="O118" s="414">
        <v>2</v>
      </c>
      <c r="P118" s="414"/>
      <c r="Q118" s="414"/>
      <c r="R118" s="414">
        <v>3</v>
      </c>
      <c r="S118" s="441"/>
      <c r="T118" s="441"/>
      <c r="U118" s="414"/>
      <c r="V118" s="414">
        <v>1</v>
      </c>
      <c r="W118" s="414">
        <v>1</v>
      </c>
      <c r="X118" s="414"/>
      <c r="Y118" s="414"/>
      <c r="Z118" s="441"/>
      <c r="AA118" s="441"/>
      <c r="AB118" s="414"/>
      <c r="AC118" s="414"/>
      <c r="AD118" s="414"/>
      <c r="AE118" s="414">
        <v>2</v>
      </c>
      <c r="AF118" s="414">
        <v>1</v>
      </c>
      <c r="AG118" s="441"/>
      <c r="AH118" s="214">
        <f t="shared" si="6"/>
        <v>14</v>
      </c>
    </row>
    <row r="119" spans="1:34" ht="24" customHeight="1" thickBot="1">
      <c r="A119" s="185">
        <v>16</v>
      </c>
      <c r="B119" s="364" t="s">
        <v>373</v>
      </c>
      <c r="C119" s="180"/>
      <c r="D119" s="442"/>
      <c r="E119" s="442"/>
      <c r="F119" s="442"/>
      <c r="G119" s="415">
        <v>1</v>
      </c>
      <c r="H119" s="415"/>
      <c r="I119" s="415">
        <v>2</v>
      </c>
      <c r="J119" s="415">
        <v>2</v>
      </c>
      <c r="K119" s="415"/>
      <c r="L119" s="442"/>
      <c r="M119" s="442"/>
      <c r="N119" s="415"/>
      <c r="O119" s="415">
        <v>2</v>
      </c>
      <c r="P119" s="415">
        <v>1</v>
      </c>
      <c r="Q119" s="415"/>
      <c r="R119" s="415">
        <v>2</v>
      </c>
      <c r="S119" s="442"/>
      <c r="T119" s="442"/>
      <c r="U119" s="415"/>
      <c r="V119" s="415">
        <v>2</v>
      </c>
      <c r="W119" s="415"/>
      <c r="X119" s="415"/>
      <c r="Y119" s="415"/>
      <c r="Z119" s="442"/>
      <c r="AA119" s="442"/>
      <c r="AB119" s="415"/>
      <c r="AC119" s="415"/>
      <c r="AD119" s="415"/>
      <c r="AE119" s="415">
        <v>2</v>
      </c>
      <c r="AF119" s="415">
        <v>1</v>
      </c>
      <c r="AG119" s="442"/>
      <c r="AH119" s="214">
        <f t="shared" si="6"/>
        <v>15</v>
      </c>
    </row>
    <row r="120" spans="1:34" ht="23.1" customHeight="1" thickBot="1">
      <c r="A120" s="526" t="s">
        <v>19</v>
      </c>
      <c r="B120" s="592"/>
      <c r="C120" s="187">
        <f>SUM(C104:C119)</f>
        <v>2</v>
      </c>
      <c r="D120" s="187">
        <f t="shared" ref="D120:AG120" si="7">SUM(D104:D119)</f>
        <v>0</v>
      </c>
      <c r="E120" s="187">
        <f t="shared" si="7"/>
        <v>0</v>
      </c>
      <c r="F120" s="187">
        <f t="shared" si="7"/>
        <v>0</v>
      </c>
      <c r="G120" s="187">
        <f t="shared" si="7"/>
        <v>8</v>
      </c>
      <c r="H120" s="187">
        <f t="shared" si="7"/>
        <v>15</v>
      </c>
      <c r="I120" s="187">
        <f t="shared" si="7"/>
        <v>36</v>
      </c>
      <c r="J120" s="187">
        <f t="shared" si="7"/>
        <v>16</v>
      </c>
      <c r="K120" s="187">
        <f t="shared" si="7"/>
        <v>0</v>
      </c>
      <c r="L120" s="187">
        <f t="shared" si="7"/>
        <v>0</v>
      </c>
      <c r="M120" s="187">
        <f t="shared" si="7"/>
        <v>0</v>
      </c>
      <c r="N120" s="187">
        <f t="shared" si="7"/>
        <v>2</v>
      </c>
      <c r="O120" s="187">
        <f t="shared" si="7"/>
        <v>26</v>
      </c>
      <c r="P120" s="187">
        <f t="shared" si="7"/>
        <v>17</v>
      </c>
      <c r="Q120" s="187">
        <f t="shared" si="7"/>
        <v>0</v>
      </c>
      <c r="R120" s="187">
        <f t="shared" si="7"/>
        <v>29</v>
      </c>
      <c r="S120" s="187">
        <f t="shared" si="7"/>
        <v>0</v>
      </c>
      <c r="T120" s="187">
        <f t="shared" si="7"/>
        <v>0</v>
      </c>
      <c r="U120" s="187">
        <f t="shared" si="7"/>
        <v>2</v>
      </c>
      <c r="V120" s="187">
        <f t="shared" si="7"/>
        <v>15</v>
      </c>
      <c r="W120" s="187">
        <f t="shared" si="7"/>
        <v>13</v>
      </c>
      <c r="X120" s="187">
        <f t="shared" si="7"/>
        <v>0</v>
      </c>
      <c r="Y120" s="187">
        <f t="shared" si="7"/>
        <v>0</v>
      </c>
      <c r="Z120" s="187">
        <f t="shared" si="7"/>
        <v>0</v>
      </c>
      <c r="AA120" s="187">
        <f t="shared" si="7"/>
        <v>0</v>
      </c>
      <c r="AB120" s="187">
        <f t="shared" si="7"/>
        <v>0</v>
      </c>
      <c r="AC120" s="187">
        <f t="shared" si="7"/>
        <v>1</v>
      </c>
      <c r="AD120" s="187">
        <f t="shared" si="7"/>
        <v>0</v>
      </c>
      <c r="AE120" s="187">
        <f t="shared" si="7"/>
        <v>20</v>
      </c>
      <c r="AF120" s="187">
        <f t="shared" si="7"/>
        <v>10</v>
      </c>
      <c r="AG120" s="187">
        <f t="shared" si="7"/>
        <v>0</v>
      </c>
      <c r="AH120" s="216">
        <f>SUM(AH104:AH119)</f>
        <v>212</v>
      </c>
    </row>
    <row r="121" spans="1:34" ht="20.100000000000001" customHeight="1">
      <c r="A121" s="409"/>
      <c r="B121" s="409"/>
      <c r="C121" s="410"/>
      <c r="D121" s="410"/>
      <c r="E121" s="410"/>
      <c r="F121" s="410"/>
      <c r="G121" s="410"/>
      <c r="H121" s="410"/>
      <c r="I121" s="410"/>
      <c r="J121" s="410"/>
      <c r="K121" s="410"/>
      <c r="L121" s="410"/>
      <c r="M121" s="410"/>
      <c r="N121" s="410"/>
      <c r="O121" s="410"/>
      <c r="P121" s="410"/>
      <c r="Q121" s="410"/>
      <c r="R121" s="410"/>
      <c r="S121" s="410"/>
      <c r="T121" s="410"/>
      <c r="U121" s="410"/>
      <c r="V121" s="410"/>
      <c r="W121" s="410"/>
      <c r="X121" s="410"/>
      <c r="Y121" s="410"/>
      <c r="Z121" s="410"/>
      <c r="AA121" s="410"/>
      <c r="AB121" s="410"/>
      <c r="AC121" s="410"/>
      <c r="AD121" s="410"/>
      <c r="AE121" s="410"/>
      <c r="AF121" s="410"/>
      <c r="AG121" s="410"/>
      <c r="AH121" s="410"/>
    </row>
    <row r="122" spans="1:34" ht="20.100000000000001" customHeight="1">
      <c r="A122" s="17"/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577" t="s">
        <v>410</v>
      </c>
      <c r="W122" s="578"/>
      <c r="X122" s="578"/>
      <c r="Y122" s="578"/>
      <c r="Z122" s="578"/>
      <c r="AA122" s="578"/>
      <c r="AB122" s="578"/>
      <c r="AC122" s="578"/>
      <c r="AD122" s="578"/>
      <c r="AE122" s="168"/>
      <c r="AF122" s="168"/>
      <c r="AG122" s="168"/>
      <c r="AH122" s="169"/>
    </row>
    <row r="123" spans="1:34" ht="20.100000000000001" customHeight="1">
      <c r="A123" s="17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586" t="s">
        <v>319</v>
      </c>
      <c r="W123" s="573"/>
      <c r="X123" s="573"/>
      <c r="Y123" s="573"/>
      <c r="Z123" s="573"/>
      <c r="AA123" s="573"/>
      <c r="AB123" s="573"/>
      <c r="AC123" s="573"/>
      <c r="AD123" s="573"/>
      <c r="AE123" s="168"/>
      <c r="AF123" s="168"/>
      <c r="AG123" s="168"/>
      <c r="AH123" s="169"/>
    </row>
    <row r="124" spans="1:34" ht="20.100000000000001" customHeight="1">
      <c r="A124" s="17"/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342"/>
      <c r="W124" s="352"/>
      <c r="X124" s="352"/>
      <c r="Y124" s="352"/>
      <c r="Z124" s="352"/>
      <c r="AA124" s="352"/>
      <c r="AB124" s="352"/>
      <c r="AC124" s="352"/>
      <c r="AD124" s="352"/>
      <c r="AE124" s="168"/>
      <c r="AF124" s="168"/>
      <c r="AG124" s="168"/>
      <c r="AH124" s="339"/>
    </row>
    <row r="125" spans="1:34" ht="20.100000000000001" customHeight="1">
      <c r="A125" s="17"/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AE125" s="168"/>
      <c r="AF125" s="168"/>
      <c r="AG125" s="168"/>
      <c r="AH125" s="169"/>
    </row>
    <row r="126" spans="1:34" ht="20.100000000000001" customHeight="1">
      <c r="A126" s="17"/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559" t="s">
        <v>341</v>
      </c>
      <c r="W126" s="559"/>
      <c r="X126" s="559"/>
      <c r="Y126" s="559"/>
      <c r="Z126" s="559"/>
      <c r="AA126" s="559"/>
      <c r="AB126" s="559"/>
      <c r="AC126" s="559"/>
      <c r="AD126" s="559"/>
      <c r="AE126" s="168"/>
      <c r="AF126" s="168"/>
      <c r="AG126" s="168"/>
      <c r="AH126" s="169"/>
    </row>
    <row r="127" spans="1:34" ht="18" customHeight="1">
      <c r="V127" s="585" t="s">
        <v>321</v>
      </c>
      <c r="W127" s="585"/>
      <c r="X127" s="585"/>
      <c r="Y127" s="585"/>
      <c r="Z127" s="585"/>
      <c r="AA127" s="585"/>
      <c r="AB127" s="585"/>
      <c r="AC127" s="585"/>
      <c r="AD127" s="585"/>
    </row>
    <row r="128" spans="1:34" ht="18" customHeight="1">
      <c r="V128" s="344"/>
      <c r="W128" s="344"/>
      <c r="X128" s="344"/>
      <c r="Y128" s="344"/>
      <c r="Z128" s="344"/>
      <c r="AA128" s="344"/>
      <c r="AB128" s="344"/>
      <c r="AC128" s="344"/>
      <c r="AD128" s="344"/>
    </row>
    <row r="129" spans="1:34" ht="20.100000000000001" customHeight="1">
      <c r="A129" s="607" t="s">
        <v>338</v>
      </c>
      <c r="B129" s="607"/>
      <c r="C129" s="607"/>
      <c r="D129" s="607"/>
      <c r="E129" s="607"/>
      <c r="F129" s="607"/>
      <c r="G129" s="607"/>
      <c r="H129" s="607"/>
      <c r="I129" s="607"/>
      <c r="J129" s="607"/>
      <c r="K129" s="607"/>
      <c r="L129" s="607"/>
      <c r="M129" s="607"/>
      <c r="N129" s="607"/>
      <c r="O129" s="607"/>
      <c r="P129" s="607"/>
      <c r="Q129" s="607"/>
      <c r="R129" s="607"/>
      <c r="S129" s="607"/>
      <c r="T129" s="607"/>
      <c r="U129" s="607"/>
      <c r="V129" s="607"/>
      <c r="W129" s="607"/>
      <c r="X129" s="607"/>
      <c r="Y129" s="607"/>
      <c r="Z129" s="607"/>
      <c r="AA129" s="607"/>
      <c r="AB129" s="607"/>
      <c r="AC129" s="607"/>
      <c r="AD129" s="607"/>
      <c r="AE129" s="607"/>
      <c r="AF129" s="607"/>
      <c r="AG129" s="607"/>
      <c r="AH129" s="607"/>
    </row>
    <row r="130" spans="1:34" ht="20.100000000000001" customHeight="1">
      <c r="A130" s="602" t="s">
        <v>339</v>
      </c>
      <c r="B130" s="602"/>
      <c r="C130" s="602"/>
      <c r="D130" s="602"/>
      <c r="E130" s="602"/>
      <c r="F130" s="602"/>
      <c r="G130" s="602"/>
      <c r="H130" s="602"/>
      <c r="I130" s="602"/>
      <c r="J130" s="602"/>
      <c r="K130" s="602"/>
      <c r="L130" s="602"/>
      <c r="M130" s="602"/>
      <c r="N130" s="602"/>
      <c r="O130" s="602"/>
      <c r="P130" s="602"/>
      <c r="Q130" s="602"/>
      <c r="R130" s="602"/>
      <c r="S130" s="602"/>
      <c r="T130" s="602"/>
      <c r="U130" s="602"/>
      <c r="V130" s="602"/>
      <c r="W130" s="602"/>
      <c r="X130" s="602"/>
      <c r="Y130" s="602"/>
      <c r="Z130" s="602"/>
      <c r="AA130" s="602"/>
      <c r="AB130" s="602"/>
      <c r="AC130" s="602"/>
      <c r="AD130" s="602"/>
      <c r="AE130" s="602"/>
      <c r="AF130" s="602"/>
      <c r="AG130" s="602"/>
      <c r="AH130" s="602"/>
    </row>
    <row r="131" spans="1:34" ht="20.100000000000001" customHeight="1">
      <c r="A131" s="346"/>
      <c r="B131" s="346"/>
      <c r="C131" s="346"/>
      <c r="D131" s="346"/>
      <c r="E131" s="346"/>
      <c r="F131" s="346"/>
      <c r="G131" s="346"/>
      <c r="H131" s="346"/>
      <c r="I131" s="346"/>
      <c r="J131" s="346"/>
      <c r="K131" s="346"/>
      <c r="L131" s="346"/>
      <c r="M131" s="346"/>
      <c r="N131" s="346"/>
      <c r="O131" s="346"/>
      <c r="P131" s="346"/>
      <c r="Q131" s="346"/>
      <c r="R131" s="346"/>
      <c r="S131" s="346"/>
      <c r="T131" s="346"/>
      <c r="U131" s="346"/>
      <c r="V131" s="346"/>
      <c r="W131" s="346"/>
      <c r="X131" s="346"/>
      <c r="Y131" s="346"/>
      <c r="Z131" s="346"/>
      <c r="AA131" s="346"/>
      <c r="AB131" s="346"/>
      <c r="AC131" s="346"/>
      <c r="AD131" s="346"/>
      <c r="AE131" s="346"/>
      <c r="AF131" s="346"/>
      <c r="AG131" s="346"/>
      <c r="AH131" s="346"/>
    </row>
    <row r="132" spans="1:34" ht="20.100000000000001" customHeight="1">
      <c r="A132" s="347"/>
      <c r="B132" s="402" t="s">
        <v>324</v>
      </c>
      <c r="C132" s="337"/>
      <c r="D132" s="337"/>
      <c r="E132" s="337"/>
      <c r="F132" s="337"/>
      <c r="G132" s="337"/>
      <c r="H132" s="337"/>
      <c r="I132" s="337"/>
      <c r="J132" s="337"/>
      <c r="K132" s="337"/>
      <c r="L132" s="337"/>
      <c r="M132" s="337"/>
      <c r="N132" s="337"/>
      <c r="O132" s="337"/>
      <c r="P132" s="337"/>
      <c r="Q132" s="337"/>
      <c r="R132" s="337"/>
      <c r="S132" s="337"/>
      <c r="T132" s="337"/>
      <c r="U132" s="337"/>
      <c r="V132" s="337"/>
      <c r="W132" s="337"/>
      <c r="X132" s="337"/>
      <c r="Y132" s="337"/>
      <c r="Z132" s="337"/>
      <c r="AA132" s="337"/>
      <c r="AB132" s="337"/>
      <c r="AC132" s="337"/>
      <c r="AD132" s="337"/>
      <c r="AE132" s="422" t="s">
        <v>377</v>
      </c>
      <c r="AF132" s="312"/>
      <c r="AG132" s="337"/>
      <c r="AH132" s="347"/>
    </row>
    <row r="133" spans="1:34" ht="20.100000000000001" customHeight="1">
      <c r="A133" s="346">
        <v>5</v>
      </c>
      <c r="B133" s="403" t="s">
        <v>411</v>
      </c>
      <c r="C133" s="337"/>
      <c r="D133" s="337"/>
      <c r="E133" s="337"/>
      <c r="F133" s="337"/>
      <c r="G133" s="337"/>
      <c r="H133" s="337"/>
      <c r="I133" s="337"/>
      <c r="J133" s="337"/>
      <c r="K133" s="337"/>
      <c r="L133" s="337"/>
      <c r="M133" s="337"/>
      <c r="N133" s="337"/>
      <c r="O133" s="337"/>
      <c r="P133" s="337"/>
      <c r="Q133" s="337"/>
      <c r="R133" s="337"/>
      <c r="S133" s="337"/>
      <c r="T133" s="337"/>
      <c r="U133" s="337"/>
      <c r="V133" s="337"/>
      <c r="W133" s="337"/>
      <c r="X133" s="337"/>
      <c r="Y133" s="337"/>
      <c r="Z133" s="337"/>
      <c r="AA133" s="337"/>
      <c r="AB133" s="337"/>
      <c r="AC133" s="337"/>
      <c r="AD133" s="337"/>
      <c r="AE133" s="337"/>
      <c r="AF133" s="337"/>
      <c r="AG133" s="337"/>
      <c r="AH133" s="347"/>
    </row>
    <row r="134" spans="1:34" ht="20.100000000000001" customHeight="1" thickBot="1">
      <c r="A134" s="587" t="s">
        <v>14</v>
      </c>
      <c r="B134" s="582" t="s">
        <v>320</v>
      </c>
      <c r="C134" s="590" t="s">
        <v>184</v>
      </c>
      <c r="D134" s="590"/>
      <c r="E134" s="590"/>
      <c r="F134" s="590"/>
      <c r="G134" s="590"/>
      <c r="H134" s="590"/>
      <c r="I134" s="590"/>
      <c r="J134" s="590"/>
      <c r="K134" s="590"/>
      <c r="L134" s="590"/>
      <c r="M134" s="590"/>
      <c r="N134" s="590"/>
      <c r="O134" s="590"/>
      <c r="P134" s="590"/>
      <c r="Q134" s="590"/>
      <c r="R134" s="590"/>
      <c r="S134" s="590"/>
      <c r="T134" s="590"/>
      <c r="U134" s="590"/>
      <c r="V134" s="590"/>
      <c r="W134" s="590"/>
      <c r="X134" s="590"/>
      <c r="Y134" s="590"/>
      <c r="Z134" s="590"/>
      <c r="AA134" s="590"/>
      <c r="AB134" s="590"/>
      <c r="AC134" s="590"/>
      <c r="AD134" s="590"/>
      <c r="AE134" s="590"/>
      <c r="AF134" s="590"/>
      <c r="AG134" s="590"/>
      <c r="AH134" s="591"/>
    </row>
    <row r="135" spans="1:34" ht="20.100000000000001" customHeight="1">
      <c r="A135" s="588"/>
      <c r="B135" s="583"/>
      <c r="C135" s="192">
        <v>1</v>
      </c>
      <c r="D135" s="192">
        <v>2</v>
      </c>
      <c r="E135" s="192">
        <v>3</v>
      </c>
      <c r="F135" s="192">
        <v>4</v>
      </c>
      <c r="G135" s="192">
        <v>5</v>
      </c>
      <c r="H135" s="192">
        <v>6</v>
      </c>
      <c r="I135" s="192">
        <v>7</v>
      </c>
      <c r="J135" s="192">
        <v>8</v>
      </c>
      <c r="K135" s="192">
        <v>9</v>
      </c>
      <c r="L135" s="192">
        <v>10</v>
      </c>
      <c r="M135" s="192">
        <v>11</v>
      </c>
      <c r="N135" s="192">
        <v>12</v>
      </c>
      <c r="O135" s="192">
        <v>13</v>
      </c>
      <c r="P135" s="192">
        <v>14</v>
      </c>
      <c r="Q135" s="192">
        <v>15</v>
      </c>
      <c r="R135" s="192">
        <v>16</v>
      </c>
      <c r="S135" s="192">
        <v>17</v>
      </c>
      <c r="T135" s="192">
        <v>18</v>
      </c>
      <c r="U135" s="192">
        <v>19</v>
      </c>
      <c r="V135" s="192">
        <v>20</v>
      </c>
      <c r="W135" s="192">
        <v>21</v>
      </c>
      <c r="X135" s="192">
        <v>22</v>
      </c>
      <c r="Y135" s="192">
        <v>23</v>
      </c>
      <c r="Z135" s="192">
        <v>24</v>
      </c>
      <c r="AA135" s="192">
        <v>25</v>
      </c>
      <c r="AB135" s="192">
        <v>26</v>
      </c>
      <c r="AC135" s="192">
        <v>27</v>
      </c>
      <c r="AD135" s="192">
        <v>28</v>
      </c>
      <c r="AE135" s="192">
        <v>29</v>
      </c>
      <c r="AF135" s="192">
        <v>30</v>
      </c>
      <c r="AG135" s="199">
        <v>31</v>
      </c>
      <c r="AH135" s="213" t="s">
        <v>299</v>
      </c>
    </row>
    <row r="136" spans="1:34" ht="24" customHeight="1">
      <c r="A136" s="185">
        <v>1</v>
      </c>
      <c r="B136" s="360" t="s">
        <v>384</v>
      </c>
      <c r="C136" s="438"/>
      <c r="D136" s="438"/>
      <c r="E136" s="180"/>
      <c r="F136" s="180"/>
      <c r="G136" s="180"/>
      <c r="H136" s="180"/>
      <c r="I136" s="180"/>
      <c r="J136" s="438"/>
      <c r="K136" s="438"/>
      <c r="L136" s="180"/>
      <c r="M136" s="180">
        <v>2</v>
      </c>
      <c r="N136" s="438"/>
      <c r="O136" s="438"/>
      <c r="P136" s="438"/>
      <c r="Q136" s="438"/>
      <c r="R136" s="438"/>
      <c r="S136" s="180"/>
      <c r="T136" s="180"/>
      <c r="U136" s="180">
        <v>1</v>
      </c>
      <c r="V136" s="180"/>
      <c r="W136" s="180"/>
      <c r="X136" s="438"/>
      <c r="Y136" s="438"/>
      <c r="Z136" s="180"/>
      <c r="AA136" s="180"/>
      <c r="AB136" s="438"/>
      <c r="AC136" s="180"/>
      <c r="AD136" s="180"/>
      <c r="AE136" s="438"/>
      <c r="AF136" s="438"/>
      <c r="AG136" s="180"/>
      <c r="AH136" s="214">
        <f>SUM(C136:AG136)</f>
        <v>3</v>
      </c>
    </row>
    <row r="137" spans="1:34" ht="24" customHeight="1">
      <c r="A137" s="185">
        <v>2</v>
      </c>
      <c r="B137" s="360" t="s">
        <v>383</v>
      </c>
      <c r="C137" s="438"/>
      <c r="D137" s="438"/>
      <c r="E137" s="180"/>
      <c r="F137" s="180"/>
      <c r="G137" s="180"/>
      <c r="H137" s="180"/>
      <c r="I137" s="180"/>
      <c r="J137" s="438"/>
      <c r="K137" s="438"/>
      <c r="L137" s="180"/>
      <c r="M137" s="180">
        <v>1</v>
      </c>
      <c r="N137" s="438"/>
      <c r="O137" s="438"/>
      <c r="P137" s="438"/>
      <c r="Q137" s="438"/>
      <c r="R137" s="438"/>
      <c r="S137" s="180"/>
      <c r="T137" s="180"/>
      <c r="U137" s="180">
        <v>1</v>
      </c>
      <c r="V137" s="180"/>
      <c r="W137" s="180"/>
      <c r="X137" s="438"/>
      <c r="Y137" s="438"/>
      <c r="Z137" s="180"/>
      <c r="AA137" s="180"/>
      <c r="AB137" s="438"/>
      <c r="AC137" s="180"/>
      <c r="AD137" s="180"/>
      <c r="AE137" s="438"/>
      <c r="AF137" s="438"/>
      <c r="AG137" s="180">
        <v>1</v>
      </c>
      <c r="AH137" s="214">
        <f t="shared" ref="AH137:AH151" si="8">SUM(C137:AG137)</f>
        <v>3</v>
      </c>
    </row>
    <row r="138" spans="1:34" ht="24" customHeight="1">
      <c r="A138" s="185">
        <v>3</v>
      </c>
      <c r="B138" s="363" t="s">
        <v>382</v>
      </c>
      <c r="C138" s="438"/>
      <c r="D138" s="438"/>
      <c r="E138" s="180">
        <v>1</v>
      </c>
      <c r="F138" s="180"/>
      <c r="G138" s="180">
        <v>1</v>
      </c>
      <c r="H138" s="180"/>
      <c r="I138" s="180"/>
      <c r="J138" s="438"/>
      <c r="K138" s="438"/>
      <c r="L138" s="180"/>
      <c r="M138" s="180">
        <v>2</v>
      </c>
      <c r="N138" s="438"/>
      <c r="O138" s="438"/>
      <c r="P138" s="438"/>
      <c r="Q138" s="438"/>
      <c r="R138" s="438"/>
      <c r="S138" s="180"/>
      <c r="T138" s="180">
        <v>1</v>
      </c>
      <c r="U138" s="180">
        <v>1</v>
      </c>
      <c r="V138" s="180"/>
      <c r="W138" s="180"/>
      <c r="X138" s="438"/>
      <c r="Y138" s="438"/>
      <c r="Z138" s="180"/>
      <c r="AA138" s="180"/>
      <c r="AB138" s="438"/>
      <c r="AC138" s="180"/>
      <c r="AD138" s="180">
        <v>1</v>
      </c>
      <c r="AE138" s="438"/>
      <c r="AF138" s="438"/>
      <c r="AG138" s="180">
        <v>2</v>
      </c>
      <c r="AH138" s="214">
        <f t="shared" si="8"/>
        <v>9</v>
      </c>
    </row>
    <row r="139" spans="1:34" ht="24" customHeight="1">
      <c r="A139" s="185">
        <v>4</v>
      </c>
      <c r="B139" s="360" t="s">
        <v>379</v>
      </c>
      <c r="C139" s="438"/>
      <c r="D139" s="438"/>
      <c r="E139" s="180">
        <v>2</v>
      </c>
      <c r="F139" s="180"/>
      <c r="G139" s="180">
        <v>2</v>
      </c>
      <c r="H139" s="180"/>
      <c r="I139" s="180"/>
      <c r="J139" s="438"/>
      <c r="K139" s="438"/>
      <c r="L139" s="180"/>
      <c r="M139" s="180"/>
      <c r="N139" s="438"/>
      <c r="O139" s="438"/>
      <c r="P139" s="438"/>
      <c r="Q139" s="438"/>
      <c r="R139" s="438"/>
      <c r="S139" s="180">
        <v>1</v>
      </c>
      <c r="T139" s="180">
        <v>2</v>
      </c>
      <c r="U139" s="180">
        <v>1</v>
      </c>
      <c r="V139" s="180"/>
      <c r="W139" s="180"/>
      <c r="X139" s="438"/>
      <c r="Y139" s="438"/>
      <c r="Z139" s="180"/>
      <c r="AA139" s="180"/>
      <c r="AB139" s="438"/>
      <c r="AC139" s="180"/>
      <c r="AD139" s="180">
        <v>1</v>
      </c>
      <c r="AE139" s="438"/>
      <c r="AF139" s="438"/>
      <c r="AG139" s="180"/>
      <c r="AH139" s="214">
        <f t="shared" si="8"/>
        <v>9</v>
      </c>
    </row>
    <row r="140" spans="1:34" ht="24" customHeight="1">
      <c r="A140" s="185">
        <v>5</v>
      </c>
      <c r="B140" s="360" t="s">
        <v>380</v>
      </c>
      <c r="C140" s="438"/>
      <c r="D140" s="438"/>
      <c r="E140" s="180">
        <v>1</v>
      </c>
      <c r="F140" s="180"/>
      <c r="G140" s="180">
        <v>3</v>
      </c>
      <c r="H140" s="180"/>
      <c r="I140" s="180"/>
      <c r="J140" s="438"/>
      <c r="K140" s="438"/>
      <c r="L140" s="180"/>
      <c r="M140" s="180"/>
      <c r="N140" s="438"/>
      <c r="O140" s="438"/>
      <c r="P140" s="438"/>
      <c r="Q140" s="438"/>
      <c r="R140" s="438"/>
      <c r="S140" s="180"/>
      <c r="T140" s="180">
        <v>2</v>
      </c>
      <c r="U140" s="180">
        <v>2</v>
      </c>
      <c r="V140" s="180">
        <v>1</v>
      </c>
      <c r="W140" s="180"/>
      <c r="X140" s="438"/>
      <c r="Y140" s="438"/>
      <c r="Z140" s="180"/>
      <c r="AA140" s="180"/>
      <c r="AB140" s="438"/>
      <c r="AC140" s="180"/>
      <c r="AD140" s="180">
        <v>2</v>
      </c>
      <c r="AE140" s="438"/>
      <c r="AF140" s="438"/>
      <c r="AG140" s="180">
        <v>2</v>
      </c>
      <c r="AH140" s="214">
        <f t="shared" si="8"/>
        <v>13</v>
      </c>
    </row>
    <row r="141" spans="1:34" ht="24" customHeight="1">
      <c r="A141" s="185">
        <v>6</v>
      </c>
      <c r="B141" s="360" t="s">
        <v>381</v>
      </c>
      <c r="C141" s="438"/>
      <c r="D141" s="438"/>
      <c r="E141" s="180">
        <v>1</v>
      </c>
      <c r="F141" s="180"/>
      <c r="G141" s="180">
        <v>2</v>
      </c>
      <c r="H141" s="180"/>
      <c r="I141" s="180"/>
      <c r="J141" s="438"/>
      <c r="K141" s="438"/>
      <c r="L141" s="180"/>
      <c r="M141" s="180"/>
      <c r="N141" s="438"/>
      <c r="O141" s="438"/>
      <c r="P141" s="438"/>
      <c r="Q141" s="438"/>
      <c r="R141" s="438"/>
      <c r="S141" s="180"/>
      <c r="T141" s="180">
        <v>2</v>
      </c>
      <c r="U141" s="180">
        <v>1</v>
      </c>
      <c r="V141" s="180"/>
      <c r="W141" s="180"/>
      <c r="X141" s="438"/>
      <c r="Y141" s="438"/>
      <c r="Z141" s="180"/>
      <c r="AA141" s="180">
        <v>1</v>
      </c>
      <c r="AB141" s="438"/>
      <c r="AC141" s="180"/>
      <c r="AD141" s="180">
        <v>1</v>
      </c>
      <c r="AE141" s="438"/>
      <c r="AF141" s="438"/>
      <c r="AG141" s="180">
        <v>1</v>
      </c>
      <c r="AH141" s="214">
        <f t="shared" si="8"/>
        <v>9</v>
      </c>
    </row>
    <row r="142" spans="1:34" ht="24" customHeight="1">
      <c r="A142" s="185">
        <v>7</v>
      </c>
      <c r="B142" s="363" t="s">
        <v>378</v>
      </c>
      <c r="C142" s="438"/>
      <c r="D142" s="438"/>
      <c r="E142" s="180">
        <v>3</v>
      </c>
      <c r="F142" s="180"/>
      <c r="G142" s="180">
        <v>2</v>
      </c>
      <c r="H142" s="180"/>
      <c r="I142" s="180"/>
      <c r="J142" s="438"/>
      <c r="K142" s="438"/>
      <c r="L142" s="180"/>
      <c r="M142" s="180"/>
      <c r="N142" s="438"/>
      <c r="O142" s="438"/>
      <c r="P142" s="438"/>
      <c r="Q142" s="438"/>
      <c r="R142" s="438"/>
      <c r="S142" s="180"/>
      <c r="T142" s="180">
        <v>3</v>
      </c>
      <c r="U142" s="180"/>
      <c r="V142" s="180"/>
      <c r="W142" s="180"/>
      <c r="X142" s="438"/>
      <c r="Y142" s="438"/>
      <c r="Z142" s="180"/>
      <c r="AA142" s="180"/>
      <c r="AB142" s="438"/>
      <c r="AC142" s="180"/>
      <c r="AD142" s="180">
        <v>3</v>
      </c>
      <c r="AE142" s="438"/>
      <c r="AF142" s="438"/>
      <c r="AG142" s="180"/>
      <c r="AH142" s="214">
        <f t="shared" si="8"/>
        <v>11</v>
      </c>
    </row>
    <row r="143" spans="1:34" ht="24" customHeight="1">
      <c r="A143" s="185">
        <v>8</v>
      </c>
      <c r="B143" s="363" t="s">
        <v>365</v>
      </c>
      <c r="C143" s="438"/>
      <c r="D143" s="441"/>
      <c r="E143" s="414"/>
      <c r="F143" s="414"/>
      <c r="G143" s="414">
        <v>2</v>
      </c>
      <c r="H143" s="414"/>
      <c r="I143" s="414"/>
      <c r="J143" s="441"/>
      <c r="K143" s="441"/>
      <c r="L143" s="414">
        <v>1</v>
      </c>
      <c r="M143" s="414"/>
      <c r="N143" s="441"/>
      <c r="O143" s="441"/>
      <c r="P143" s="441"/>
      <c r="Q143" s="441"/>
      <c r="R143" s="441"/>
      <c r="S143" s="414"/>
      <c r="T143" s="414">
        <v>2</v>
      </c>
      <c r="U143" s="414"/>
      <c r="V143" s="414"/>
      <c r="W143" s="414"/>
      <c r="X143" s="441"/>
      <c r="Y143" s="441"/>
      <c r="Z143" s="414">
        <v>2</v>
      </c>
      <c r="AA143" s="414"/>
      <c r="AB143" s="441"/>
      <c r="AC143" s="414"/>
      <c r="AD143" s="414">
        <v>1</v>
      </c>
      <c r="AE143" s="441"/>
      <c r="AF143" s="441"/>
      <c r="AG143" s="414"/>
      <c r="AH143" s="214">
        <f t="shared" si="8"/>
        <v>8</v>
      </c>
    </row>
    <row r="144" spans="1:34" ht="24" customHeight="1">
      <c r="A144" s="185">
        <v>9</v>
      </c>
      <c r="B144" s="363" t="s">
        <v>438</v>
      </c>
      <c r="C144" s="438"/>
      <c r="D144" s="441"/>
      <c r="E144" s="414">
        <v>1</v>
      </c>
      <c r="F144" s="414"/>
      <c r="G144" s="414">
        <v>2</v>
      </c>
      <c r="H144" s="414">
        <v>1</v>
      </c>
      <c r="I144" s="414"/>
      <c r="J144" s="441"/>
      <c r="K144" s="441"/>
      <c r="L144" s="414">
        <v>1</v>
      </c>
      <c r="M144" s="414"/>
      <c r="N144" s="441"/>
      <c r="O144" s="441"/>
      <c r="P144" s="441"/>
      <c r="Q144" s="441"/>
      <c r="R144" s="441"/>
      <c r="S144" s="414"/>
      <c r="T144" s="414">
        <v>1</v>
      </c>
      <c r="U144" s="414"/>
      <c r="V144" s="414"/>
      <c r="W144" s="414"/>
      <c r="X144" s="441"/>
      <c r="Y144" s="441"/>
      <c r="Z144" s="414">
        <v>1</v>
      </c>
      <c r="AA144" s="414"/>
      <c r="AB144" s="441"/>
      <c r="AC144" s="414"/>
      <c r="AD144" s="414">
        <v>1</v>
      </c>
      <c r="AE144" s="441"/>
      <c r="AF144" s="441"/>
      <c r="AG144" s="414"/>
      <c r="AH144" s="214">
        <f t="shared" si="8"/>
        <v>8</v>
      </c>
    </row>
    <row r="145" spans="1:34" ht="24" customHeight="1">
      <c r="A145" s="185">
        <v>10</v>
      </c>
      <c r="B145" s="363" t="s">
        <v>367</v>
      </c>
      <c r="C145" s="438"/>
      <c r="D145" s="441"/>
      <c r="E145" s="414"/>
      <c r="F145" s="414"/>
      <c r="G145" s="414">
        <v>2</v>
      </c>
      <c r="H145" s="414"/>
      <c r="I145" s="414"/>
      <c r="J145" s="441"/>
      <c r="K145" s="441"/>
      <c r="L145" s="414">
        <v>1</v>
      </c>
      <c r="M145" s="414"/>
      <c r="N145" s="441"/>
      <c r="O145" s="441"/>
      <c r="P145" s="441"/>
      <c r="Q145" s="441"/>
      <c r="R145" s="441"/>
      <c r="S145" s="414"/>
      <c r="T145" s="414">
        <v>1</v>
      </c>
      <c r="U145" s="414"/>
      <c r="V145" s="414"/>
      <c r="W145" s="414"/>
      <c r="X145" s="441"/>
      <c r="Y145" s="441"/>
      <c r="Z145" s="414">
        <v>1</v>
      </c>
      <c r="AA145" s="414"/>
      <c r="AB145" s="441"/>
      <c r="AC145" s="414"/>
      <c r="AD145" s="414"/>
      <c r="AE145" s="441"/>
      <c r="AF145" s="441"/>
      <c r="AG145" s="414"/>
      <c r="AH145" s="214">
        <f t="shared" si="8"/>
        <v>5</v>
      </c>
    </row>
    <row r="146" spans="1:34" ht="24" customHeight="1">
      <c r="A146" s="185">
        <v>11</v>
      </c>
      <c r="B146" s="363" t="s">
        <v>368</v>
      </c>
      <c r="C146" s="438"/>
      <c r="D146" s="441"/>
      <c r="E146" s="414"/>
      <c r="F146" s="414">
        <v>2</v>
      </c>
      <c r="G146" s="414">
        <v>2</v>
      </c>
      <c r="H146" s="414">
        <v>1</v>
      </c>
      <c r="I146" s="414">
        <v>2</v>
      </c>
      <c r="J146" s="441"/>
      <c r="K146" s="441"/>
      <c r="L146" s="414">
        <v>1</v>
      </c>
      <c r="M146" s="414"/>
      <c r="N146" s="441"/>
      <c r="O146" s="441"/>
      <c r="P146" s="441"/>
      <c r="Q146" s="441"/>
      <c r="R146" s="441"/>
      <c r="S146" s="414"/>
      <c r="T146" s="414">
        <v>1</v>
      </c>
      <c r="U146" s="414"/>
      <c r="V146" s="414"/>
      <c r="W146" s="414">
        <v>1</v>
      </c>
      <c r="X146" s="441"/>
      <c r="Y146" s="441"/>
      <c r="Z146" s="414">
        <v>2</v>
      </c>
      <c r="AA146" s="414">
        <v>1</v>
      </c>
      <c r="AB146" s="441"/>
      <c r="AC146" s="414"/>
      <c r="AD146" s="414">
        <v>2</v>
      </c>
      <c r="AE146" s="441"/>
      <c r="AF146" s="441"/>
      <c r="AG146" s="414"/>
      <c r="AH146" s="214">
        <f t="shared" si="8"/>
        <v>15</v>
      </c>
    </row>
    <row r="147" spans="1:34" ht="24" customHeight="1">
      <c r="A147" s="185">
        <v>12</v>
      </c>
      <c r="B147" s="363" t="s">
        <v>370</v>
      </c>
      <c r="C147" s="438"/>
      <c r="D147" s="441"/>
      <c r="E147" s="414"/>
      <c r="F147" s="414"/>
      <c r="G147" s="414">
        <v>3</v>
      </c>
      <c r="H147" s="414"/>
      <c r="I147" s="414"/>
      <c r="J147" s="441"/>
      <c r="K147" s="441"/>
      <c r="L147" s="414">
        <v>2</v>
      </c>
      <c r="M147" s="414">
        <v>1</v>
      </c>
      <c r="N147" s="441"/>
      <c r="O147" s="441"/>
      <c r="P147" s="441"/>
      <c r="Q147" s="441"/>
      <c r="R147" s="441"/>
      <c r="S147" s="414"/>
      <c r="T147" s="414">
        <v>1</v>
      </c>
      <c r="U147" s="414"/>
      <c r="V147" s="414"/>
      <c r="W147" s="414"/>
      <c r="X147" s="441"/>
      <c r="Y147" s="441"/>
      <c r="Z147" s="414">
        <v>1</v>
      </c>
      <c r="AA147" s="414"/>
      <c r="AB147" s="441"/>
      <c r="AC147" s="414"/>
      <c r="AD147" s="414">
        <v>1</v>
      </c>
      <c r="AE147" s="441"/>
      <c r="AF147" s="441"/>
      <c r="AG147" s="414">
        <v>2</v>
      </c>
      <c r="AH147" s="214">
        <f t="shared" si="8"/>
        <v>11</v>
      </c>
    </row>
    <row r="148" spans="1:34" ht="24" customHeight="1">
      <c r="A148" s="185">
        <v>13</v>
      </c>
      <c r="B148" s="363" t="s">
        <v>439</v>
      </c>
      <c r="C148" s="438"/>
      <c r="D148" s="441"/>
      <c r="E148" s="414">
        <v>1</v>
      </c>
      <c r="F148" s="414"/>
      <c r="G148" s="414">
        <v>2</v>
      </c>
      <c r="H148" s="414"/>
      <c r="I148" s="414"/>
      <c r="J148" s="441"/>
      <c r="K148" s="441"/>
      <c r="L148" s="414">
        <v>1</v>
      </c>
      <c r="M148" s="414"/>
      <c r="N148" s="441"/>
      <c r="O148" s="441"/>
      <c r="P148" s="441"/>
      <c r="Q148" s="441"/>
      <c r="R148" s="441"/>
      <c r="S148" s="414"/>
      <c r="T148" s="414">
        <v>1</v>
      </c>
      <c r="U148" s="414"/>
      <c r="V148" s="414"/>
      <c r="W148" s="414"/>
      <c r="X148" s="441"/>
      <c r="Y148" s="441"/>
      <c r="Z148" s="414">
        <v>1</v>
      </c>
      <c r="AA148" s="414">
        <v>1</v>
      </c>
      <c r="AB148" s="441"/>
      <c r="AC148" s="414"/>
      <c r="AD148" s="414">
        <v>1</v>
      </c>
      <c r="AE148" s="441"/>
      <c r="AF148" s="441"/>
      <c r="AG148" s="414"/>
      <c r="AH148" s="214">
        <f t="shared" si="8"/>
        <v>8</v>
      </c>
    </row>
    <row r="149" spans="1:34" ht="24" customHeight="1">
      <c r="A149" s="185">
        <v>14</v>
      </c>
      <c r="B149" s="363" t="s">
        <v>441</v>
      </c>
      <c r="C149" s="438"/>
      <c r="D149" s="441"/>
      <c r="E149" s="414">
        <v>1</v>
      </c>
      <c r="F149" s="414"/>
      <c r="G149" s="414">
        <v>2</v>
      </c>
      <c r="H149" s="414"/>
      <c r="I149" s="414"/>
      <c r="J149" s="441"/>
      <c r="K149" s="441"/>
      <c r="L149" s="414">
        <v>1</v>
      </c>
      <c r="M149" s="414"/>
      <c r="N149" s="441"/>
      <c r="O149" s="441"/>
      <c r="P149" s="441"/>
      <c r="Q149" s="441"/>
      <c r="R149" s="441"/>
      <c r="S149" s="414"/>
      <c r="T149" s="414">
        <v>1</v>
      </c>
      <c r="U149" s="414"/>
      <c r="V149" s="414"/>
      <c r="W149" s="414"/>
      <c r="X149" s="441"/>
      <c r="Y149" s="441"/>
      <c r="Z149" s="414">
        <v>1</v>
      </c>
      <c r="AA149" s="414"/>
      <c r="AB149" s="441"/>
      <c r="AC149" s="414"/>
      <c r="AD149" s="414">
        <v>2</v>
      </c>
      <c r="AE149" s="441"/>
      <c r="AF149" s="441"/>
      <c r="AG149" s="414"/>
      <c r="AH149" s="214">
        <f t="shared" si="8"/>
        <v>8</v>
      </c>
    </row>
    <row r="150" spans="1:34" ht="24" customHeight="1">
      <c r="A150" s="185">
        <v>15</v>
      </c>
      <c r="B150" s="363" t="s">
        <v>442</v>
      </c>
      <c r="C150" s="438"/>
      <c r="D150" s="441"/>
      <c r="E150" s="414"/>
      <c r="F150" s="414"/>
      <c r="G150" s="414">
        <v>2</v>
      </c>
      <c r="H150" s="414"/>
      <c r="I150" s="414"/>
      <c r="J150" s="441"/>
      <c r="K150" s="441"/>
      <c r="L150" s="414">
        <v>1</v>
      </c>
      <c r="M150" s="414"/>
      <c r="N150" s="441"/>
      <c r="O150" s="441"/>
      <c r="P150" s="441"/>
      <c r="Q150" s="441"/>
      <c r="R150" s="441"/>
      <c r="S150" s="414"/>
      <c r="T150" s="414">
        <v>2</v>
      </c>
      <c r="U150" s="414"/>
      <c r="V150" s="414"/>
      <c r="W150" s="414"/>
      <c r="X150" s="441"/>
      <c r="Y150" s="441"/>
      <c r="Z150" s="414">
        <v>1</v>
      </c>
      <c r="AA150" s="414"/>
      <c r="AB150" s="441"/>
      <c r="AC150" s="414"/>
      <c r="AD150" s="414"/>
      <c r="AE150" s="441"/>
      <c r="AF150" s="441"/>
      <c r="AG150" s="414">
        <v>1</v>
      </c>
      <c r="AH150" s="214">
        <f t="shared" si="8"/>
        <v>7</v>
      </c>
    </row>
    <row r="151" spans="1:34" ht="24" customHeight="1" thickBot="1">
      <c r="A151" s="185">
        <v>16</v>
      </c>
      <c r="B151" s="364" t="s">
        <v>373</v>
      </c>
      <c r="C151" s="438"/>
      <c r="D151" s="442"/>
      <c r="E151" s="415">
        <v>1</v>
      </c>
      <c r="F151" s="415"/>
      <c r="G151" s="415">
        <v>3</v>
      </c>
      <c r="H151" s="415"/>
      <c r="I151" s="415"/>
      <c r="J151" s="442"/>
      <c r="K151" s="442"/>
      <c r="L151" s="415">
        <v>1</v>
      </c>
      <c r="M151" s="415"/>
      <c r="N151" s="442"/>
      <c r="O151" s="442"/>
      <c r="P151" s="442"/>
      <c r="Q151" s="442"/>
      <c r="R151" s="442"/>
      <c r="S151" s="415"/>
      <c r="T151" s="415">
        <v>2</v>
      </c>
      <c r="U151" s="415"/>
      <c r="V151" s="415"/>
      <c r="W151" s="415"/>
      <c r="X151" s="442"/>
      <c r="Y151" s="442"/>
      <c r="Z151" s="415">
        <v>1</v>
      </c>
      <c r="AA151" s="415"/>
      <c r="AB151" s="442"/>
      <c r="AC151" s="415"/>
      <c r="AD151" s="415">
        <v>1</v>
      </c>
      <c r="AE151" s="442"/>
      <c r="AF151" s="442"/>
      <c r="AG151" s="415">
        <v>1</v>
      </c>
      <c r="AH151" s="214">
        <f t="shared" si="8"/>
        <v>10</v>
      </c>
    </row>
    <row r="152" spans="1:34" ht="23.1" customHeight="1" thickBot="1">
      <c r="A152" s="526" t="s">
        <v>19</v>
      </c>
      <c r="B152" s="592"/>
      <c r="C152" s="187">
        <f>SUM(C136:C151)</f>
        <v>0</v>
      </c>
      <c r="D152" s="187">
        <f t="shared" ref="D152:AG152" si="9">SUM(D136:D151)</f>
        <v>0</v>
      </c>
      <c r="E152" s="187">
        <f t="shared" si="9"/>
        <v>12</v>
      </c>
      <c r="F152" s="187">
        <f t="shared" si="9"/>
        <v>2</v>
      </c>
      <c r="G152" s="187">
        <f t="shared" si="9"/>
        <v>30</v>
      </c>
      <c r="H152" s="187">
        <f t="shared" si="9"/>
        <v>2</v>
      </c>
      <c r="I152" s="187">
        <f t="shared" si="9"/>
        <v>2</v>
      </c>
      <c r="J152" s="187">
        <f t="shared" si="9"/>
        <v>0</v>
      </c>
      <c r="K152" s="187">
        <f t="shared" si="9"/>
        <v>0</v>
      </c>
      <c r="L152" s="187">
        <f t="shared" si="9"/>
        <v>10</v>
      </c>
      <c r="M152" s="187">
        <f t="shared" si="9"/>
        <v>6</v>
      </c>
      <c r="N152" s="187">
        <f t="shared" si="9"/>
        <v>0</v>
      </c>
      <c r="O152" s="187">
        <f t="shared" si="9"/>
        <v>0</v>
      </c>
      <c r="P152" s="187">
        <f t="shared" si="9"/>
        <v>0</v>
      </c>
      <c r="Q152" s="187">
        <f t="shared" si="9"/>
        <v>0</v>
      </c>
      <c r="R152" s="187">
        <f t="shared" si="9"/>
        <v>0</v>
      </c>
      <c r="S152" s="187">
        <f t="shared" si="9"/>
        <v>1</v>
      </c>
      <c r="T152" s="187">
        <f t="shared" si="9"/>
        <v>22</v>
      </c>
      <c r="U152" s="187">
        <f t="shared" si="9"/>
        <v>7</v>
      </c>
      <c r="V152" s="187">
        <f t="shared" si="9"/>
        <v>1</v>
      </c>
      <c r="W152" s="187">
        <f t="shared" si="9"/>
        <v>1</v>
      </c>
      <c r="X152" s="187">
        <f t="shared" si="9"/>
        <v>0</v>
      </c>
      <c r="Y152" s="187">
        <f t="shared" si="9"/>
        <v>0</v>
      </c>
      <c r="Z152" s="187">
        <f t="shared" si="9"/>
        <v>11</v>
      </c>
      <c r="AA152" s="187">
        <f t="shared" si="9"/>
        <v>3</v>
      </c>
      <c r="AB152" s="187">
        <f t="shared" si="9"/>
        <v>0</v>
      </c>
      <c r="AC152" s="187">
        <f t="shared" si="9"/>
        <v>0</v>
      </c>
      <c r="AD152" s="187">
        <f t="shared" si="9"/>
        <v>17</v>
      </c>
      <c r="AE152" s="187">
        <f t="shared" si="9"/>
        <v>0</v>
      </c>
      <c r="AF152" s="187">
        <f t="shared" si="9"/>
        <v>0</v>
      </c>
      <c r="AG152" s="187">
        <f t="shared" si="9"/>
        <v>10</v>
      </c>
      <c r="AH152" s="216">
        <f>SUM(AH136:AH151)</f>
        <v>137</v>
      </c>
    </row>
    <row r="153" spans="1:34" ht="20.100000000000001" customHeight="1">
      <c r="A153" s="409"/>
      <c r="B153" s="409"/>
      <c r="C153" s="410"/>
      <c r="D153" s="410"/>
      <c r="E153" s="410"/>
      <c r="F153" s="410"/>
      <c r="G153" s="410"/>
      <c r="H153" s="410"/>
      <c r="I153" s="410"/>
      <c r="J153" s="410"/>
      <c r="K153" s="410"/>
      <c r="L153" s="410"/>
      <c r="M153" s="410"/>
      <c r="N153" s="410"/>
      <c r="O153" s="410"/>
      <c r="P153" s="410"/>
      <c r="Q153" s="410"/>
      <c r="R153" s="410"/>
      <c r="S153" s="410"/>
      <c r="T153" s="410"/>
      <c r="U153" s="410"/>
      <c r="V153" s="410"/>
      <c r="W153" s="410"/>
      <c r="X153" s="410"/>
      <c r="Y153" s="410"/>
      <c r="Z153" s="410"/>
      <c r="AA153" s="410"/>
      <c r="AB153" s="410"/>
      <c r="AC153" s="410"/>
      <c r="AD153" s="410"/>
      <c r="AE153" s="410"/>
      <c r="AF153" s="410"/>
      <c r="AG153" s="410"/>
      <c r="AH153" s="410"/>
    </row>
    <row r="154" spans="1:34" ht="20.100000000000001" customHeight="1">
      <c r="A154" s="17"/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577" t="s">
        <v>412</v>
      </c>
      <c r="V154" s="578"/>
      <c r="W154" s="578"/>
      <c r="X154" s="578"/>
      <c r="Y154" s="578"/>
      <c r="Z154" s="578"/>
      <c r="AA154" s="578"/>
      <c r="AB154" s="578"/>
      <c r="AC154" s="578"/>
      <c r="AE154" s="168"/>
      <c r="AF154" s="168"/>
      <c r="AG154" s="168"/>
      <c r="AH154" s="169"/>
    </row>
    <row r="155" spans="1:34" ht="20.100000000000001" customHeight="1">
      <c r="A155" s="17"/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586" t="s">
        <v>319</v>
      </c>
      <c r="V155" s="573"/>
      <c r="W155" s="573"/>
      <c r="X155" s="573"/>
      <c r="Y155" s="573"/>
      <c r="Z155" s="573"/>
      <c r="AA155" s="573"/>
      <c r="AB155" s="573"/>
      <c r="AC155" s="573"/>
      <c r="AE155" s="168"/>
      <c r="AF155" s="168"/>
      <c r="AG155" s="168"/>
      <c r="AH155" s="169"/>
    </row>
    <row r="156" spans="1:34" ht="20.100000000000001" customHeight="1">
      <c r="A156" s="17"/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342"/>
      <c r="V156" s="352"/>
      <c r="W156" s="352"/>
      <c r="X156" s="352"/>
      <c r="Y156" s="352"/>
      <c r="Z156" s="352"/>
      <c r="AA156" s="352"/>
      <c r="AB156" s="352"/>
      <c r="AC156" s="352"/>
      <c r="AE156" s="168"/>
      <c r="AF156" s="168"/>
      <c r="AG156" s="168"/>
      <c r="AH156" s="339"/>
    </row>
    <row r="157" spans="1:34" ht="20.100000000000001" customHeight="1">
      <c r="A157" s="17"/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AE157" s="168"/>
      <c r="AF157" s="168"/>
      <c r="AG157" s="168"/>
      <c r="AH157" s="169"/>
    </row>
    <row r="158" spans="1:34" ht="20.100000000000001" customHeight="1">
      <c r="U158" s="559" t="s">
        <v>341</v>
      </c>
      <c r="V158" s="559"/>
      <c r="W158" s="559"/>
      <c r="X158" s="559"/>
      <c r="Y158" s="559"/>
      <c r="Z158" s="559"/>
      <c r="AA158" s="559"/>
      <c r="AB158" s="559"/>
      <c r="AC158" s="559"/>
      <c r="AD158" s="285"/>
    </row>
    <row r="159" spans="1:34" ht="20.100000000000001" customHeight="1">
      <c r="U159" s="585" t="s">
        <v>321</v>
      </c>
      <c r="V159" s="585"/>
      <c r="W159" s="585"/>
      <c r="X159" s="585"/>
      <c r="Y159" s="585"/>
      <c r="Z159" s="585"/>
      <c r="AA159" s="585"/>
      <c r="AB159" s="585"/>
      <c r="AC159" s="585"/>
      <c r="AD159" s="285"/>
    </row>
    <row r="160" spans="1:34" ht="20.100000000000001" customHeight="1">
      <c r="U160" s="391"/>
      <c r="V160" s="391"/>
      <c r="W160" s="391"/>
      <c r="X160" s="391"/>
      <c r="Y160" s="391"/>
      <c r="Z160" s="391"/>
      <c r="AA160" s="391"/>
      <c r="AB160" s="391"/>
      <c r="AC160" s="391"/>
      <c r="AD160" s="285"/>
      <c r="AH160" s="221"/>
    </row>
    <row r="161" spans="1:34" ht="20.100000000000001" customHeight="1">
      <c r="A161" s="607" t="s">
        <v>338</v>
      </c>
      <c r="B161" s="607"/>
      <c r="C161" s="607"/>
      <c r="D161" s="607"/>
      <c r="E161" s="607"/>
      <c r="F161" s="607"/>
      <c r="G161" s="607"/>
      <c r="H161" s="607"/>
      <c r="I161" s="607"/>
      <c r="J161" s="607"/>
      <c r="K161" s="607"/>
      <c r="L161" s="607"/>
      <c r="M161" s="607"/>
      <c r="N161" s="607"/>
      <c r="O161" s="607"/>
      <c r="P161" s="607"/>
      <c r="Q161" s="607"/>
      <c r="R161" s="607"/>
      <c r="S161" s="607"/>
      <c r="T161" s="607"/>
      <c r="U161" s="607"/>
      <c r="V161" s="607"/>
      <c r="W161" s="607"/>
      <c r="X161" s="607"/>
      <c r="Y161" s="607"/>
      <c r="Z161" s="607"/>
      <c r="AA161" s="607"/>
      <c r="AB161" s="607"/>
      <c r="AC161" s="607"/>
      <c r="AD161" s="607"/>
      <c r="AE161" s="607"/>
      <c r="AF161" s="607"/>
      <c r="AG161" s="607"/>
      <c r="AH161" s="607"/>
    </row>
    <row r="162" spans="1:34" ht="20.100000000000001" customHeight="1">
      <c r="A162" s="602" t="s">
        <v>339</v>
      </c>
      <c r="B162" s="602"/>
      <c r="C162" s="602"/>
      <c r="D162" s="602"/>
      <c r="E162" s="602"/>
      <c r="F162" s="602"/>
      <c r="G162" s="602"/>
      <c r="H162" s="602"/>
      <c r="I162" s="602"/>
      <c r="J162" s="602"/>
      <c r="K162" s="602"/>
      <c r="L162" s="602"/>
      <c r="M162" s="602"/>
      <c r="N162" s="602"/>
      <c r="O162" s="602"/>
      <c r="P162" s="602"/>
      <c r="Q162" s="602"/>
      <c r="R162" s="602"/>
      <c r="S162" s="602"/>
      <c r="T162" s="602"/>
      <c r="U162" s="602"/>
      <c r="V162" s="602"/>
      <c r="W162" s="602"/>
      <c r="X162" s="602"/>
      <c r="Y162" s="602"/>
      <c r="Z162" s="602"/>
      <c r="AA162" s="602"/>
      <c r="AB162" s="602"/>
      <c r="AC162" s="602"/>
      <c r="AD162" s="602"/>
      <c r="AE162" s="602"/>
      <c r="AF162" s="602"/>
      <c r="AG162" s="602"/>
      <c r="AH162" s="602"/>
    </row>
    <row r="163" spans="1:34" ht="20.100000000000001" customHeight="1">
      <c r="A163" s="346"/>
      <c r="B163" s="346"/>
      <c r="C163" s="346"/>
      <c r="D163" s="346"/>
      <c r="E163" s="346"/>
      <c r="F163" s="346"/>
      <c r="G163" s="346"/>
      <c r="H163" s="346"/>
      <c r="I163" s="346"/>
      <c r="J163" s="346"/>
      <c r="K163" s="346"/>
      <c r="L163" s="346"/>
      <c r="M163" s="346"/>
      <c r="N163" s="346"/>
      <c r="O163" s="346"/>
      <c r="P163" s="346"/>
      <c r="Q163" s="346"/>
      <c r="R163" s="346"/>
      <c r="S163" s="346"/>
      <c r="T163" s="346"/>
      <c r="U163" s="346"/>
      <c r="V163" s="346"/>
      <c r="W163" s="346"/>
      <c r="X163" s="346"/>
      <c r="Y163" s="346"/>
      <c r="Z163" s="346"/>
      <c r="AA163" s="346"/>
      <c r="AB163" s="346"/>
      <c r="AC163" s="346"/>
      <c r="AD163" s="346"/>
      <c r="AE163" s="346"/>
      <c r="AF163" s="346"/>
      <c r="AG163" s="346"/>
      <c r="AH163" s="346"/>
    </row>
    <row r="164" spans="1:34" ht="20.100000000000001" customHeight="1">
      <c r="A164" s="347"/>
      <c r="B164" s="402" t="s">
        <v>324</v>
      </c>
      <c r="C164" s="337"/>
      <c r="D164" s="337"/>
      <c r="E164" s="337"/>
      <c r="F164" s="337"/>
      <c r="G164" s="337"/>
      <c r="H164" s="337"/>
      <c r="I164" s="337"/>
      <c r="J164" s="337"/>
      <c r="K164" s="337"/>
      <c r="L164" s="337"/>
      <c r="M164" s="337"/>
      <c r="N164" s="337"/>
      <c r="O164" s="337"/>
      <c r="P164" s="337"/>
      <c r="Q164" s="337"/>
      <c r="R164" s="337"/>
      <c r="S164" s="337"/>
      <c r="T164" s="337"/>
      <c r="U164" s="337"/>
      <c r="V164" s="337"/>
      <c r="W164" s="337"/>
      <c r="X164" s="337"/>
      <c r="Y164" s="337"/>
      <c r="Z164" s="337"/>
      <c r="AA164" s="337"/>
      <c r="AB164" s="337"/>
      <c r="AC164" s="337"/>
      <c r="AD164" s="337"/>
      <c r="AE164" s="422" t="s">
        <v>377</v>
      </c>
      <c r="AF164" s="312"/>
      <c r="AG164" s="337"/>
      <c r="AH164" s="347"/>
    </row>
    <row r="165" spans="1:34" ht="20.100000000000001" customHeight="1">
      <c r="A165" s="346">
        <v>6</v>
      </c>
      <c r="B165" s="403" t="s">
        <v>413</v>
      </c>
      <c r="C165" s="337"/>
      <c r="D165" s="337"/>
      <c r="E165" s="337"/>
      <c r="F165" s="337"/>
      <c r="G165" s="337"/>
      <c r="H165" s="337"/>
      <c r="I165" s="337"/>
      <c r="J165" s="337"/>
      <c r="K165" s="337"/>
      <c r="L165" s="337"/>
      <c r="M165" s="337"/>
      <c r="N165" s="337"/>
      <c r="O165" s="337"/>
      <c r="P165" s="337"/>
      <c r="Q165" s="337"/>
      <c r="R165" s="337"/>
      <c r="S165" s="337"/>
      <c r="T165" s="337"/>
      <c r="U165" s="337"/>
      <c r="V165" s="337"/>
      <c r="W165" s="337"/>
      <c r="X165" s="337"/>
      <c r="Y165" s="337"/>
      <c r="Z165" s="337"/>
      <c r="AA165" s="337"/>
      <c r="AB165" s="337"/>
      <c r="AC165" s="337"/>
      <c r="AD165" s="337"/>
      <c r="AE165" s="337"/>
      <c r="AF165" s="337"/>
      <c r="AG165" s="337"/>
      <c r="AH165" s="347"/>
    </row>
    <row r="166" spans="1:34" ht="20.100000000000001" customHeight="1" thickBot="1">
      <c r="A166" s="587" t="s">
        <v>14</v>
      </c>
      <c r="B166" s="582" t="s">
        <v>320</v>
      </c>
      <c r="C166" s="590" t="s">
        <v>184</v>
      </c>
      <c r="D166" s="590"/>
      <c r="E166" s="590"/>
      <c r="F166" s="590"/>
      <c r="G166" s="590"/>
      <c r="H166" s="590"/>
      <c r="I166" s="590"/>
      <c r="J166" s="590"/>
      <c r="K166" s="590"/>
      <c r="L166" s="590"/>
      <c r="M166" s="590"/>
      <c r="N166" s="590"/>
      <c r="O166" s="590"/>
      <c r="P166" s="590"/>
      <c r="Q166" s="590"/>
      <c r="R166" s="590"/>
      <c r="S166" s="590"/>
      <c r="T166" s="590"/>
      <c r="U166" s="590"/>
      <c r="V166" s="590"/>
      <c r="W166" s="590"/>
      <c r="X166" s="590"/>
      <c r="Y166" s="590"/>
      <c r="Z166" s="590"/>
      <c r="AA166" s="590"/>
      <c r="AB166" s="590"/>
      <c r="AC166" s="590"/>
      <c r="AD166" s="590"/>
      <c r="AE166" s="590"/>
      <c r="AF166" s="590"/>
      <c r="AG166" s="590"/>
      <c r="AH166" s="591"/>
    </row>
    <row r="167" spans="1:34" ht="20.100000000000001" customHeight="1">
      <c r="A167" s="588"/>
      <c r="B167" s="583"/>
      <c r="C167" s="192">
        <v>1</v>
      </c>
      <c r="D167" s="192">
        <v>2</v>
      </c>
      <c r="E167" s="192">
        <v>3</v>
      </c>
      <c r="F167" s="192">
        <v>4</v>
      </c>
      <c r="G167" s="192">
        <v>5</v>
      </c>
      <c r="H167" s="192">
        <v>6</v>
      </c>
      <c r="I167" s="192">
        <v>7</v>
      </c>
      <c r="J167" s="192">
        <v>8</v>
      </c>
      <c r="K167" s="192">
        <v>9</v>
      </c>
      <c r="L167" s="192">
        <v>10</v>
      </c>
      <c r="M167" s="192">
        <v>11</v>
      </c>
      <c r="N167" s="192">
        <v>12</v>
      </c>
      <c r="O167" s="192">
        <v>13</v>
      </c>
      <c r="P167" s="192">
        <v>14</v>
      </c>
      <c r="Q167" s="192">
        <v>15</v>
      </c>
      <c r="R167" s="192">
        <v>16</v>
      </c>
      <c r="S167" s="192">
        <v>17</v>
      </c>
      <c r="T167" s="192">
        <v>18</v>
      </c>
      <c r="U167" s="192">
        <v>19</v>
      </c>
      <c r="V167" s="192">
        <v>20</v>
      </c>
      <c r="W167" s="192">
        <v>21</v>
      </c>
      <c r="X167" s="192">
        <v>22</v>
      </c>
      <c r="Y167" s="192">
        <v>23</v>
      </c>
      <c r="Z167" s="192">
        <v>24</v>
      </c>
      <c r="AA167" s="192">
        <v>25</v>
      </c>
      <c r="AB167" s="192">
        <v>26</v>
      </c>
      <c r="AC167" s="192">
        <v>27</v>
      </c>
      <c r="AD167" s="192">
        <v>28</v>
      </c>
      <c r="AE167" s="192">
        <v>29</v>
      </c>
      <c r="AF167" s="192">
        <v>30</v>
      </c>
      <c r="AG167" s="199">
        <v>31</v>
      </c>
      <c r="AH167" s="213" t="s">
        <v>299</v>
      </c>
    </row>
    <row r="168" spans="1:34" ht="24" customHeight="1">
      <c r="A168" s="185">
        <v>1</v>
      </c>
      <c r="B168" s="360" t="s">
        <v>384</v>
      </c>
      <c r="C168" s="438"/>
      <c r="D168" s="180"/>
      <c r="E168" s="180"/>
      <c r="F168" s="180"/>
      <c r="G168" s="438"/>
      <c r="H168" s="438"/>
      <c r="I168" s="180">
        <v>2</v>
      </c>
      <c r="J168" s="180"/>
      <c r="K168" s="180"/>
      <c r="L168" s="180"/>
      <c r="M168" s="180"/>
      <c r="N168" s="438"/>
      <c r="O168" s="438"/>
      <c r="P168" s="180">
        <v>1</v>
      </c>
      <c r="Q168" s="180">
        <v>1</v>
      </c>
      <c r="R168" s="180"/>
      <c r="S168" s="180"/>
      <c r="T168" s="180"/>
      <c r="U168" s="438"/>
      <c r="V168" s="438"/>
      <c r="W168" s="180"/>
      <c r="X168" s="180"/>
      <c r="Y168" s="180"/>
      <c r="Z168" s="180"/>
      <c r="AA168" s="180"/>
      <c r="AB168" s="438"/>
      <c r="AC168" s="438"/>
      <c r="AD168" s="180">
        <v>3</v>
      </c>
      <c r="AE168" s="180"/>
      <c r="AF168" s="180">
        <v>1</v>
      </c>
      <c r="AG168" s="438"/>
      <c r="AH168" s="214">
        <f>SUM(C168:AG168)</f>
        <v>8</v>
      </c>
    </row>
    <row r="169" spans="1:34" ht="24" customHeight="1">
      <c r="A169" s="185">
        <v>2</v>
      </c>
      <c r="B169" s="360" t="s">
        <v>383</v>
      </c>
      <c r="C169" s="438"/>
      <c r="D169" s="180"/>
      <c r="E169" s="180"/>
      <c r="F169" s="180"/>
      <c r="G169" s="438"/>
      <c r="H169" s="438"/>
      <c r="I169" s="180">
        <v>1</v>
      </c>
      <c r="J169" s="180"/>
      <c r="K169" s="180"/>
      <c r="L169" s="180"/>
      <c r="M169" s="180"/>
      <c r="N169" s="438"/>
      <c r="O169" s="438"/>
      <c r="P169" s="180"/>
      <c r="Q169" s="180">
        <v>1</v>
      </c>
      <c r="R169" s="180"/>
      <c r="S169" s="180"/>
      <c r="T169" s="180"/>
      <c r="U169" s="438"/>
      <c r="V169" s="438"/>
      <c r="W169" s="180"/>
      <c r="X169" s="180"/>
      <c r="Y169" s="180">
        <v>1</v>
      </c>
      <c r="Z169" s="180"/>
      <c r="AA169" s="180"/>
      <c r="AB169" s="438"/>
      <c r="AC169" s="438"/>
      <c r="AD169" s="180"/>
      <c r="AE169" s="180"/>
      <c r="AF169" s="180">
        <v>1</v>
      </c>
      <c r="AG169" s="438"/>
      <c r="AH169" s="214">
        <f t="shared" ref="AH169:AH183" si="10">SUM(C169:AG169)</f>
        <v>4</v>
      </c>
    </row>
    <row r="170" spans="1:34" ht="24" customHeight="1">
      <c r="A170" s="185">
        <v>3</v>
      </c>
      <c r="B170" s="363" t="s">
        <v>382</v>
      </c>
      <c r="C170" s="438"/>
      <c r="D170" s="180"/>
      <c r="E170" s="180"/>
      <c r="F170" s="180"/>
      <c r="G170" s="438"/>
      <c r="H170" s="438"/>
      <c r="I170" s="180">
        <v>2</v>
      </c>
      <c r="J170" s="180"/>
      <c r="K170" s="180"/>
      <c r="L170" s="180"/>
      <c r="M170" s="180">
        <v>2</v>
      </c>
      <c r="N170" s="438"/>
      <c r="O170" s="438"/>
      <c r="P170" s="180">
        <v>1</v>
      </c>
      <c r="Q170" s="180">
        <v>1</v>
      </c>
      <c r="R170" s="180"/>
      <c r="S170" s="180"/>
      <c r="T170" s="180"/>
      <c r="U170" s="438"/>
      <c r="V170" s="438"/>
      <c r="W170" s="180"/>
      <c r="X170" s="180"/>
      <c r="Y170" s="180"/>
      <c r="Z170" s="180">
        <v>1</v>
      </c>
      <c r="AA170" s="180"/>
      <c r="AB170" s="438"/>
      <c r="AC170" s="438"/>
      <c r="AD170" s="180">
        <v>1</v>
      </c>
      <c r="AE170" s="180"/>
      <c r="AF170" s="180">
        <v>1</v>
      </c>
      <c r="AG170" s="438"/>
      <c r="AH170" s="214">
        <f t="shared" si="10"/>
        <v>9</v>
      </c>
    </row>
    <row r="171" spans="1:34" ht="24" customHeight="1">
      <c r="A171" s="185">
        <v>4</v>
      </c>
      <c r="B171" s="360" t="s">
        <v>379</v>
      </c>
      <c r="C171" s="438"/>
      <c r="D171" s="180"/>
      <c r="E171" s="180"/>
      <c r="F171" s="180"/>
      <c r="G171" s="438"/>
      <c r="H171" s="438"/>
      <c r="I171" s="180">
        <v>2</v>
      </c>
      <c r="J171" s="180"/>
      <c r="K171" s="180"/>
      <c r="L171" s="180"/>
      <c r="M171" s="180"/>
      <c r="N171" s="438"/>
      <c r="O171" s="438"/>
      <c r="P171" s="180">
        <v>1</v>
      </c>
      <c r="Q171" s="180">
        <v>1</v>
      </c>
      <c r="R171" s="180"/>
      <c r="S171" s="180">
        <v>1</v>
      </c>
      <c r="T171" s="180"/>
      <c r="U171" s="438"/>
      <c r="V171" s="438"/>
      <c r="W171" s="180"/>
      <c r="X171" s="180">
        <v>1</v>
      </c>
      <c r="Y171" s="180"/>
      <c r="Z171" s="180"/>
      <c r="AA171" s="180"/>
      <c r="AB171" s="438"/>
      <c r="AC171" s="438"/>
      <c r="AD171" s="180"/>
      <c r="AE171" s="180"/>
      <c r="AF171" s="180">
        <v>1</v>
      </c>
      <c r="AG171" s="438"/>
      <c r="AH171" s="214">
        <f t="shared" si="10"/>
        <v>7</v>
      </c>
    </row>
    <row r="172" spans="1:34" ht="24" customHeight="1">
      <c r="A172" s="185">
        <v>5</v>
      </c>
      <c r="B172" s="360" t="s">
        <v>380</v>
      </c>
      <c r="C172" s="438"/>
      <c r="D172" s="180"/>
      <c r="E172" s="180"/>
      <c r="F172" s="180">
        <v>1</v>
      </c>
      <c r="G172" s="438"/>
      <c r="H172" s="438"/>
      <c r="I172" s="180">
        <v>1</v>
      </c>
      <c r="J172" s="180"/>
      <c r="K172" s="180"/>
      <c r="L172" s="180"/>
      <c r="M172" s="180">
        <v>1</v>
      </c>
      <c r="N172" s="438"/>
      <c r="O172" s="438"/>
      <c r="P172" s="180">
        <v>1</v>
      </c>
      <c r="Q172" s="180">
        <v>1</v>
      </c>
      <c r="R172" s="180"/>
      <c r="S172" s="180">
        <v>1</v>
      </c>
      <c r="T172" s="180"/>
      <c r="U172" s="438"/>
      <c r="V172" s="438"/>
      <c r="W172" s="180"/>
      <c r="X172" s="180"/>
      <c r="Y172" s="180">
        <v>1</v>
      </c>
      <c r="Z172" s="180"/>
      <c r="AA172" s="180"/>
      <c r="AB172" s="438"/>
      <c r="AC172" s="438"/>
      <c r="AD172" s="180">
        <v>1</v>
      </c>
      <c r="AE172" s="180"/>
      <c r="AF172" s="180">
        <v>1</v>
      </c>
      <c r="AG172" s="438"/>
      <c r="AH172" s="214">
        <f t="shared" si="10"/>
        <v>9</v>
      </c>
    </row>
    <row r="173" spans="1:34" ht="24" customHeight="1">
      <c r="A173" s="185">
        <v>6</v>
      </c>
      <c r="B173" s="360" t="s">
        <v>381</v>
      </c>
      <c r="C173" s="438"/>
      <c r="D173" s="180">
        <v>1</v>
      </c>
      <c r="E173" s="180"/>
      <c r="F173" s="180"/>
      <c r="G173" s="438"/>
      <c r="H173" s="438"/>
      <c r="I173" s="180">
        <v>2</v>
      </c>
      <c r="J173" s="180"/>
      <c r="K173" s="180"/>
      <c r="L173" s="180"/>
      <c r="M173" s="180">
        <v>1</v>
      </c>
      <c r="N173" s="438"/>
      <c r="O173" s="438"/>
      <c r="P173" s="180">
        <v>1</v>
      </c>
      <c r="Q173" s="180">
        <v>1</v>
      </c>
      <c r="R173" s="180"/>
      <c r="S173" s="180">
        <v>1</v>
      </c>
      <c r="T173" s="180"/>
      <c r="U173" s="438"/>
      <c r="V173" s="438"/>
      <c r="W173" s="180"/>
      <c r="X173" s="180">
        <v>1</v>
      </c>
      <c r="Y173" s="180">
        <v>1</v>
      </c>
      <c r="Z173" s="180"/>
      <c r="AA173" s="180"/>
      <c r="AB173" s="438"/>
      <c r="AC173" s="438"/>
      <c r="AD173" s="180">
        <v>1</v>
      </c>
      <c r="AE173" s="180"/>
      <c r="AF173" s="180"/>
      <c r="AG173" s="438"/>
      <c r="AH173" s="214">
        <f t="shared" si="10"/>
        <v>10</v>
      </c>
    </row>
    <row r="174" spans="1:34" ht="24" customHeight="1">
      <c r="A174" s="185">
        <v>7</v>
      </c>
      <c r="B174" s="363" t="s">
        <v>378</v>
      </c>
      <c r="C174" s="438"/>
      <c r="D174" s="180"/>
      <c r="E174" s="180"/>
      <c r="F174" s="180"/>
      <c r="G174" s="438"/>
      <c r="H174" s="438"/>
      <c r="I174" s="180">
        <v>3</v>
      </c>
      <c r="J174" s="180"/>
      <c r="K174" s="180"/>
      <c r="L174" s="180"/>
      <c r="M174" s="180"/>
      <c r="N174" s="438"/>
      <c r="O174" s="438"/>
      <c r="P174" s="180"/>
      <c r="Q174" s="180"/>
      <c r="R174" s="180"/>
      <c r="S174" s="180"/>
      <c r="T174" s="180"/>
      <c r="U174" s="438"/>
      <c r="V174" s="438"/>
      <c r="W174" s="180"/>
      <c r="X174" s="180">
        <v>3</v>
      </c>
      <c r="Y174" s="180"/>
      <c r="Z174" s="180"/>
      <c r="AA174" s="180"/>
      <c r="AB174" s="438"/>
      <c r="AC174" s="438"/>
      <c r="AD174" s="180"/>
      <c r="AE174" s="180"/>
      <c r="AF174" s="180"/>
      <c r="AG174" s="438"/>
      <c r="AH174" s="214">
        <f t="shared" si="10"/>
        <v>6</v>
      </c>
    </row>
    <row r="175" spans="1:34" ht="24" customHeight="1">
      <c r="A175" s="185">
        <v>8</v>
      </c>
      <c r="B175" s="363" t="s">
        <v>365</v>
      </c>
      <c r="C175" s="438"/>
      <c r="D175" s="414">
        <v>2</v>
      </c>
      <c r="E175" s="414"/>
      <c r="F175" s="414">
        <v>1</v>
      </c>
      <c r="G175" s="441"/>
      <c r="H175" s="441"/>
      <c r="I175" s="414">
        <v>2</v>
      </c>
      <c r="J175" s="414"/>
      <c r="K175" s="414"/>
      <c r="L175" s="414">
        <v>1</v>
      </c>
      <c r="M175" s="414">
        <v>1</v>
      </c>
      <c r="N175" s="441"/>
      <c r="O175" s="441"/>
      <c r="P175" s="414"/>
      <c r="Q175" s="414">
        <v>1</v>
      </c>
      <c r="R175" s="414"/>
      <c r="S175" s="414">
        <v>2</v>
      </c>
      <c r="T175" s="414">
        <v>1</v>
      </c>
      <c r="U175" s="441"/>
      <c r="V175" s="441"/>
      <c r="W175" s="414"/>
      <c r="X175" s="414"/>
      <c r="Y175" s="414">
        <v>2</v>
      </c>
      <c r="Z175" s="414">
        <v>1</v>
      </c>
      <c r="AA175" s="414">
        <v>4</v>
      </c>
      <c r="AB175" s="441"/>
      <c r="AC175" s="441"/>
      <c r="AD175" s="414"/>
      <c r="AE175" s="414">
        <v>2</v>
      </c>
      <c r="AF175" s="414">
        <v>2</v>
      </c>
      <c r="AG175" s="441"/>
      <c r="AH175" s="214">
        <f t="shared" si="10"/>
        <v>22</v>
      </c>
    </row>
    <row r="176" spans="1:34" ht="24" customHeight="1">
      <c r="A176" s="185">
        <v>9</v>
      </c>
      <c r="B176" s="363" t="s">
        <v>438</v>
      </c>
      <c r="C176" s="438"/>
      <c r="D176" s="414"/>
      <c r="E176" s="414"/>
      <c r="F176" s="414">
        <v>1</v>
      </c>
      <c r="G176" s="441"/>
      <c r="H176" s="441"/>
      <c r="I176" s="414">
        <v>2</v>
      </c>
      <c r="J176" s="414"/>
      <c r="K176" s="414"/>
      <c r="L176" s="414"/>
      <c r="M176" s="414">
        <v>1</v>
      </c>
      <c r="N176" s="441"/>
      <c r="O176" s="441"/>
      <c r="P176" s="414"/>
      <c r="Q176" s="414"/>
      <c r="R176" s="414"/>
      <c r="S176" s="414">
        <v>1</v>
      </c>
      <c r="T176" s="414">
        <v>1</v>
      </c>
      <c r="U176" s="441"/>
      <c r="V176" s="441"/>
      <c r="W176" s="414"/>
      <c r="X176" s="414">
        <v>1</v>
      </c>
      <c r="Y176" s="414">
        <v>2</v>
      </c>
      <c r="Z176" s="414">
        <v>2</v>
      </c>
      <c r="AA176" s="414">
        <v>1</v>
      </c>
      <c r="AB176" s="441"/>
      <c r="AC176" s="441"/>
      <c r="AD176" s="414"/>
      <c r="AE176" s="414">
        <v>2</v>
      </c>
      <c r="AF176" s="414">
        <v>1</v>
      </c>
      <c r="AG176" s="441"/>
      <c r="AH176" s="214">
        <f t="shared" si="10"/>
        <v>15</v>
      </c>
    </row>
    <row r="177" spans="1:34" ht="24" customHeight="1">
      <c r="A177" s="185">
        <v>10</v>
      </c>
      <c r="B177" s="363" t="s">
        <v>367</v>
      </c>
      <c r="C177" s="438"/>
      <c r="D177" s="414">
        <v>1</v>
      </c>
      <c r="E177" s="414"/>
      <c r="F177" s="414">
        <v>1</v>
      </c>
      <c r="G177" s="441"/>
      <c r="H177" s="441"/>
      <c r="I177" s="414"/>
      <c r="J177" s="414"/>
      <c r="K177" s="414"/>
      <c r="L177" s="414"/>
      <c r="M177" s="414">
        <v>1</v>
      </c>
      <c r="N177" s="441"/>
      <c r="O177" s="441"/>
      <c r="P177" s="414"/>
      <c r="Q177" s="414">
        <v>2</v>
      </c>
      <c r="R177" s="414"/>
      <c r="S177" s="414">
        <v>2</v>
      </c>
      <c r="T177" s="414">
        <v>1</v>
      </c>
      <c r="U177" s="441"/>
      <c r="V177" s="441"/>
      <c r="W177" s="414"/>
      <c r="X177" s="414"/>
      <c r="Y177" s="414">
        <v>2</v>
      </c>
      <c r="Z177" s="414">
        <v>2</v>
      </c>
      <c r="AA177" s="414">
        <v>3</v>
      </c>
      <c r="AB177" s="441"/>
      <c r="AC177" s="441"/>
      <c r="AD177" s="414"/>
      <c r="AE177" s="414">
        <v>2</v>
      </c>
      <c r="AF177" s="414">
        <v>2</v>
      </c>
      <c r="AG177" s="441"/>
      <c r="AH177" s="214">
        <f t="shared" si="10"/>
        <v>19</v>
      </c>
    </row>
    <row r="178" spans="1:34" ht="24" customHeight="1">
      <c r="A178" s="185">
        <v>11</v>
      </c>
      <c r="B178" s="363" t="s">
        <v>368</v>
      </c>
      <c r="C178" s="438"/>
      <c r="D178" s="414">
        <v>1</v>
      </c>
      <c r="E178" s="414"/>
      <c r="F178" s="414">
        <v>1</v>
      </c>
      <c r="G178" s="441"/>
      <c r="H178" s="441"/>
      <c r="I178" s="414">
        <v>2</v>
      </c>
      <c r="J178" s="414"/>
      <c r="K178" s="414">
        <v>4</v>
      </c>
      <c r="L178" s="414">
        <v>1</v>
      </c>
      <c r="M178" s="414">
        <v>1</v>
      </c>
      <c r="N178" s="441"/>
      <c r="O178" s="441"/>
      <c r="P178" s="414"/>
      <c r="Q178" s="414"/>
      <c r="R178" s="414"/>
      <c r="S178" s="414">
        <v>2</v>
      </c>
      <c r="T178" s="414">
        <v>2</v>
      </c>
      <c r="U178" s="441"/>
      <c r="V178" s="441"/>
      <c r="W178" s="414">
        <v>3</v>
      </c>
      <c r="X178" s="414">
        <v>1</v>
      </c>
      <c r="Y178" s="414">
        <v>2</v>
      </c>
      <c r="Z178" s="414">
        <v>2</v>
      </c>
      <c r="AA178" s="414">
        <v>3</v>
      </c>
      <c r="AB178" s="441"/>
      <c r="AC178" s="441"/>
      <c r="AD178" s="414">
        <v>1</v>
      </c>
      <c r="AE178" s="414">
        <v>2</v>
      </c>
      <c r="AF178" s="414">
        <v>4</v>
      </c>
      <c r="AG178" s="441"/>
      <c r="AH178" s="214">
        <f t="shared" si="10"/>
        <v>32</v>
      </c>
    </row>
    <row r="179" spans="1:34" ht="24" customHeight="1">
      <c r="A179" s="185">
        <v>12</v>
      </c>
      <c r="B179" s="363" t="s">
        <v>370</v>
      </c>
      <c r="C179" s="438"/>
      <c r="D179" s="414"/>
      <c r="E179" s="414">
        <v>1</v>
      </c>
      <c r="F179" s="414">
        <v>1</v>
      </c>
      <c r="G179" s="441"/>
      <c r="H179" s="441"/>
      <c r="I179" s="414">
        <v>9</v>
      </c>
      <c r="J179" s="414"/>
      <c r="K179" s="414"/>
      <c r="L179" s="414">
        <v>1</v>
      </c>
      <c r="M179" s="414">
        <v>1</v>
      </c>
      <c r="N179" s="441"/>
      <c r="O179" s="441"/>
      <c r="P179" s="414">
        <v>1</v>
      </c>
      <c r="Q179" s="414">
        <v>4</v>
      </c>
      <c r="R179" s="414">
        <v>1</v>
      </c>
      <c r="S179" s="414">
        <v>2</v>
      </c>
      <c r="T179" s="414">
        <v>1</v>
      </c>
      <c r="U179" s="441"/>
      <c r="V179" s="441"/>
      <c r="W179" s="414"/>
      <c r="X179" s="414">
        <v>1</v>
      </c>
      <c r="Y179" s="414">
        <v>1</v>
      </c>
      <c r="Z179" s="414">
        <v>1</v>
      </c>
      <c r="AA179" s="414">
        <v>8</v>
      </c>
      <c r="AB179" s="441"/>
      <c r="AC179" s="441"/>
      <c r="AD179" s="414">
        <v>2</v>
      </c>
      <c r="AE179" s="414">
        <v>2</v>
      </c>
      <c r="AF179" s="414">
        <v>2</v>
      </c>
      <c r="AG179" s="441"/>
      <c r="AH179" s="214">
        <f t="shared" si="10"/>
        <v>39</v>
      </c>
    </row>
    <row r="180" spans="1:34" ht="24" customHeight="1">
      <c r="A180" s="185">
        <v>13</v>
      </c>
      <c r="B180" s="363" t="s">
        <v>439</v>
      </c>
      <c r="C180" s="438"/>
      <c r="D180" s="414"/>
      <c r="E180" s="414"/>
      <c r="F180" s="414">
        <v>1</v>
      </c>
      <c r="G180" s="441"/>
      <c r="H180" s="441"/>
      <c r="I180" s="414">
        <v>4</v>
      </c>
      <c r="J180" s="414"/>
      <c r="K180" s="414">
        <v>1</v>
      </c>
      <c r="L180" s="414"/>
      <c r="M180" s="414">
        <v>1</v>
      </c>
      <c r="N180" s="441"/>
      <c r="O180" s="441"/>
      <c r="P180" s="414"/>
      <c r="Q180" s="414">
        <v>1</v>
      </c>
      <c r="R180" s="414">
        <v>1</v>
      </c>
      <c r="S180" s="414">
        <v>1</v>
      </c>
      <c r="T180" s="414">
        <v>1</v>
      </c>
      <c r="U180" s="441"/>
      <c r="V180" s="441"/>
      <c r="W180" s="414"/>
      <c r="X180" s="414"/>
      <c r="Y180" s="414">
        <v>3</v>
      </c>
      <c r="Z180" s="414">
        <v>2</v>
      </c>
      <c r="AA180" s="414">
        <v>2</v>
      </c>
      <c r="AB180" s="441"/>
      <c r="AC180" s="441"/>
      <c r="AD180" s="414"/>
      <c r="AE180" s="414">
        <v>1</v>
      </c>
      <c r="AF180" s="414">
        <v>2</v>
      </c>
      <c r="AG180" s="441"/>
      <c r="AH180" s="214">
        <f t="shared" si="10"/>
        <v>21</v>
      </c>
    </row>
    <row r="181" spans="1:34" ht="24" customHeight="1">
      <c r="A181" s="185">
        <v>14</v>
      </c>
      <c r="B181" s="363" t="s">
        <v>441</v>
      </c>
      <c r="C181" s="438"/>
      <c r="D181" s="414"/>
      <c r="E181" s="414"/>
      <c r="F181" s="414">
        <v>1</v>
      </c>
      <c r="G181" s="441"/>
      <c r="H181" s="441"/>
      <c r="I181" s="414">
        <v>4</v>
      </c>
      <c r="J181" s="414"/>
      <c r="K181" s="414"/>
      <c r="L181" s="414"/>
      <c r="M181" s="414">
        <v>1</v>
      </c>
      <c r="N181" s="441"/>
      <c r="O181" s="441"/>
      <c r="P181" s="414"/>
      <c r="Q181" s="414">
        <v>2</v>
      </c>
      <c r="R181" s="414"/>
      <c r="S181" s="414">
        <v>1</v>
      </c>
      <c r="T181" s="414">
        <v>1</v>
      </c>
      <c r="U181" s="441"/>
      <c r="V181" s="441"/>
      <c r="W181" s="414"/>
      <c r="X181" s="414">
        <v>1</v>
      </c>
      <c r="Y181" s="414">
        <v>3</v>
      </c>
      <c r="Z181" s="414">
        <v>2</v>
      </c>
      <c r="AA181" s="414">
        <v>3</v>
      </c>
      <c r="AB181" s="441"/>
      <c r="AC181" s="441"/>
      <c r="AD181" s="414"/>
      <c r="AE181" s="414">
        <v>2</v>
      </c>
      <c r="AF181" s="414">
        <v>2</v>
      </c>
      <c r="AG181" s="441"/>
      <c r="AH181" s="214">
        <f t="shared" si="10"/>
        <v>23</v>
      </c>
    </row>
    <row r="182" spans="1:34" ht="24" customHeight="1">
      <c r="A182" s="185">
        <v>15</v>
      </c>
      <c r="B182" s="363" t="s">
        <v>442</v>
      </c>
      <c r="C182" s="438"/>
      <c r="D182" s="414"/>
      <c r="E182" s="414"/>
      <c r="F182" s="414">
        <v>1</v>
      </c>
      <c r="G182" s="441"/>
      <c r="H182" s="441"/>
      <c r="I182" s="414">
        <v>1</v>
      </c>
      <c r="J182" s="414"/>
      <c r="K182" s="414"/>
      <c r="L182" s="414"/>
      <c r="M182" s="414">
        <v>1</v>
      </c>
      <c r="N182" s="441"/>
      <c r="O182" s="441"/>
      <c r="P182" s="414"/>
      <c r="Q182" s="414"/>
      <c r="R182" s="414"/>
      <c r="S182" s="414">
        <v>1</v>
      </c>
      <c r="T182" s="414">
        <v>1</v>
      </c>
      <c r="U182" s="441"/>
      <c r="V182" s="441"/>
      <c r="W182" s="414"/>
      <c r="X182" s="414"/>
      <c r="Y182" s="414">
        <v>2</v>
      </c>
      <c r="Z182" s="414"/>
      <c r="AA182" s="414">
        <v>3</v>
      </c>
      <c r="AB182" s="441"/>
      <c r="AC182" s="441"/>
      <c r="AD182" s="414">
        <v>1</v>
      </c>
      <c r="AE182" s="414">
        <v>2</v>
      </c>
      <c r="AF182" s="414">
        <v>1</v>
      </c>
      <c r="AG182" s="441"/>
      <c r="AH182" s="214">
        <f t="shared" si="10"/>
        <v>14</v>
      </c>
    </row>
    <row r="183" spans="1:34" ht="24" customHeight="1" thickBot="1">
      <c r="A183" s="185">
        <v>16</v>
      </c>
      <c r="B183" s="364" t="s">
        <v>373</v>
      </c>
      <c r="C183" s="438"/>
      <c r="D183" s="415"/>
      <c r="E183" s="415"/>
      <c r="F183" s="415"/>
      <c r="G183" s="442"/>
      <c r="H183" s="442"/>
      <c r="I183" s="415">
        <v>1</v>
      </c>
      <c r="J183" s="415"/>
      <c r="K183" s="415"/>
      <c r="L183" s="415">
        <v>1</v>
      </c>
      <c r="M183" s="415">
        <v>1</v>
      </c>
      <c r="N183" s="442"/>
      <c r="O183" s="442"/>
      <c r="P183" s="415"/>
      <c r="Q183" s="415"/>
      <c r="R183" s="415">
        <v>1</v>
      </c>
      <c r="S183" s="415">
        <v>2</v>
      </c>
      <c r="T183" s="415">
        <v>1</v>
      </c>
      <c r="U183" s="442"/>
      <c r="V183" s="442"/>
      <c r="W183" s="415"/>
      <c r="X183" s="415">
        <v>1</v>
      </c>
      <c r="Y183" s="415">
        <v>2</v>
      </c>
      <c r="Z183" s="415">
        <v>1</v>
      </c>
      <c r="AA183" s="415">
        <v>2</v>
      </c>
      <c r="AB183" s="442"/>
      <c r="AC183" s="442"/>
      <c r="AD183" s="415">
        <v>1</v>
      </c>
      <c r="AE183" s="415">
        <v>3</v>
      </c>
      <c r="AF183" s="415">
        <v>3</v>
      </c>
      <c r="AG183" s="442"/>
      <c r="AH183" s="214">
        <f t="shared" si="10"/>
        <v>20</v>
      </c>
    </row>
    <row r="184" spans="1:34" ht="23.1" customHeight="1" thickBot="1">
      <c r="A184" s="526" t="s">
        <v>19</v>
      </c>
      <c r="B184" s="592"/>
      <c r="C184" s="187">
        <f>SUM(C168:C183)</f>
        <v>0</v>
      </c>
      <c r="D184" s="187">
        <f t="shared" ref="D184:AG184" si="11">SUM(D168:D183)</f>
        <v>5</v>
      </c>
      <c r="E184" s="187">
        <f t="shared" si="11"/>
        <v>1</v>
      </c>
      <c r="F184" s="187">
        <f t="shared" si="11"/>
        <v>9</v>
      </c>
      <c r="G184" s="187">
        <f t="shared" si="11"/>
        <v>0</v>
      </c>
      <c r="H184" s="187">
        <f t="shared" si="11"/>
        <v>0</v>
      </c>
      <c r="I184" s="187">
        <f t="shared" si="11"/>
        <v>38</v>
      </c>
      <c r="J184" s="187">
        <f t="shared" si="11"/>
        <v>0</v>
      </c>
      <c r="K184" s="187">
        <f t="shared" si="11"/>
        <v>5</v>
      </c>
      <c r="L184" s="187">
        <f t="shared" si="11"/>
        <v>4</v>
      </c>
      <c r="M184" s="187">
        <f t="shared" si="11"/>
        <v>13</v>
      </c>
      <c r="N184" s="187">
        <f t="shared" si="11"/>
        <v>0</v>
      </c>
      <c r="O184" s="187">
        <f t="shared" si="11"/>
        <v>0</v>
      </c>
      <c r="P184" s="187">
        <f t="shared" si="11"/>
        <v>6</v>
      </c>
      <c r="Q184" s="187">
        <f t="shared" si="11"/>
        <v>16</v>
      </c>
      <c r="R184" s="187">
        <f t="shared" si="11"/>
        <v>3</v>
      </c>
      <c r="S184" s="187">
        <f t="shared" si="11"/>
        <v>17</v>
      </c>
      <c r="T184" s="187">
        <f t="shared" si="11"/>
        <v>10</v>
      </c>
      <c r="U184" s="187">
        <f t="shared" si="11"/>
        <v>0</v>
      </c>
      <c r="V184" s="187">
        <f t="shared" si="11"/>
        <v>0</v>
      </c>
      <c r="W184" s="187">
        <f t="shared" si="11"/>
        <v>3</v>
      </c>
      <c r="X184" s="187">
        <f t="shared" si="11"/>
        <v>10</v>
      </c>
      <c r="Y184" s="187">
        <f t="shared" si="11"/>
        <v>22</v>
      </c>
      <c r="Z184" s="187">
        <f t="shared" si="11"/>
        <v>14</v>
      </c>
      <c r="AA184" s="187">
        <f t="shared" si="11"/>
        <v>29</v>
      </c>
      <c r="AB184" s="187">
        <f t="shared" si="11"/>
        <v>0</v>
      </c>
      <c r="AC184" s="187">
        <f t="shared" si="11"/>
        <v>0</v>
      </c>
      <c r="AD184" s="187">
        <f t="shared" si="11"/>
        <v>11</v>
      </c>
      <c r="AE184" s="187">
        <f t="shared" si="11"/>
        <v>18</v>
      </c>
      <c r="AF184" s="187">
        <f t="shared" si="11"/>
        <v>24</v>
      </c>
      <c r="AG184" s="187">
        <f t="shared" si="11"/>
        <v>0</v>
      </c>
      <c r="AH184" s="216">
        <f>SUM(C184:AG184)</f>
        <v>258</v>
      </c>
    </row>
    <row r="185" spans="1:34" ht="20.100000000000001" customHeight="1">
      <c r="A185" s="409"/>
      <c r="B185" s="409"/>
      <c r="C185" s="410">
        <v>0</v>
      </c>
      <c r="D185" s="410">
        <v>5</v>
      </c>
      <c r="E185" s="410">
        <v>1</v>
      </c>
      <c r="F185" s="410">
        <v>9</v>
      </c>
      <c r="G185" s="410">
        <v>0</v>
      </c>
      <c r="H185" s="410">
        <v>0</v>
      </c>
      <c r="I185" s="410">
        <v>38</v>
      </c>
      <c r="J185" s="410">
        <v>0</v>
      </c>
      <c r="K185" s="410">
        <v>5</v>
      </c>
      <c r="L185" s="410">
        <v>4</v>
      </c>
      <c r="M185" s="410">
        <v>13</v>
      </c>
      <c r="N185" s="410">
        <v>0</v>
      </c>
      <c r="O185" s="410">
        <v>0</v>
      </c>
      <c r="P185" s="410">
        <v>6</v>
      </c>
      <c r="Q185" s="410">
        <v>16</v>
      </c>
      <c r="R185" s="410">
        <v>3</v>
      </c>
      <c r="S185" s="410">
        <v>17</v>
      </c>
      <c r="T185" s="410">
        <v>10</v>
      </c>
      <c r="U185" s="410">
        <v>0</v>
      </c>
      <c r="V185" s="410">
        <v>0</v>
      </c>
      <c r="W185" s="410">
        <v>3</v>
      </c>
      <c r="X185" s="410">
        <v>10</v>
      </c>
      <c r="Y185" s="410">
        <v>22</v>
      </c>
      <c r="Z185" s="410">
        <v>14</v>
      </c>
      <c r="AA185" s="410">
        <v>29</v>
      </c>
      <c r="AB185" s="410">
        <v>0</v>
      </c>
      <c r="AC185" s="410">
        <v>0</v>
      </c>
      <c r="AD185" s="410">
        <v>11</v>
      </c>
      <c r="AE185" s="410">
        <v>18</v>
      </c>
      <c r="AF185" s="410">
        <v>24</v>
      </c>
      <c r="AG185" s="410">
        <v>0</v>
      </c>
      <c r="AH185" s="410">
        <f>SUM(C185:AG185)</f>
        <v>258</v>
      </c>
    </row>
    <row r="186" spans="1:34" ht="20.100000000000001" customHeight="1">
      <c r="A186" s="17"/>
      <c r="B186" s="168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577" t="s">
        <v>427</v>
      </c>
      <c r="W186" s="578"/>
      <c r="X186" s="578"/>
      <c r="Y186" s="578"/>
      <c r="Z186" s="578"/>
      <c r="AA186" s="578"/>
      <c r="AB186" s="578"/>
      <c r="AC186" s="578"/>
      <c r="AD186" s="578"/>
      <c r="AE186" s="168"/>
      <c r="AF186" s="168"/>
      <c r="AG186" s="168"/>
      <c r="AH186" s="169"/>
    </row>
    <row r="187" spans="1:34" ht="20.100000000000001" customHeight="1">
      <c r="A187" s="17"/>
      <c r="B187" s="168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586" t="s">
        <v>319</v>
      </c>
      <c r="W187" s="573"/>
      <c r="X187" s="573"/>
      <c r="Y187" s="573"/>
      <c r="Z187" s="573"/>
      <c r="AA187" s="573"/>
      <c r="AB187" s="573"/>
      <c r="AC187" s="573"/>
      <c r="AD187" s="573"/>
      <c r="AE187" s="168"/>
      <c r="AF187" s="168"/>
      <c r="AG187" s="168"/>
      <c r="AH187" s="169"/>
    </row>
    <row r="188" spans="1:34" ht="20.100000000000001" customHeight="1">
      <c r="A188" s="17"/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342"/>
      <c r="W188" s="352"/>
      <c r="X188" s="352"/>
      <c r="Y188" s="352"/>
      <c r="Z188" s="352"/>
      <c r="AA188" s="352"/>
      <c r="AB188" s="352"/>
      <c r="AC188" s="352"/>
      <c r="AD188" s="352"/>
      <c r="AE188" s="168"/>
      <c r="AF188" s="168"/>
      <c r="AG188" s="168"/>
      <c r="AH188" s="339"/>
    </row>
    <row r="189" spans="1:34" ht="20.100000000000001" customHeight="1">
      <c r="A189" s="17"/>
      <c r="B189" s="168"/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AE189" s="168"/>
      <c r="AF189" s="168"/>
      <c r="AG189" s="168"/>
      <c r="AH189" s="169"/>
    </row>
    <row r="190" spans="1:34" ht="20.100000000000001" customHeight="1">
      <c r="V190" s="559" t="s">
        <v>341</v>
      </c>
      <c r="W190" s="559"/>
      <c r="X190" s="559"/>
      <c r="Y190" s="559"/>
      <c r="Z190" s="559"/>
      <c r="AA190" s="559"/>
      <c r="AB190" s="559"/>
      <c r="AC190" s="559"/>
      <c r="AD190" s="559"/>
    </row>
    <row r="191" spans="1:34" ht="20.100000000000001" customHeight="1">
      <c r="V191" s="585" t="s">
        <v>321</v>
      </c>
      <c r="W191" s="585"/>
      <c r="X191" s="585"/>
      <c r="Y191" s="585"/>
      <c r="Z191" s="585"/>
      <c r="AA191" s="585"/>
      <c r="AB191" s="585"/>
      <c r="AC191" s="585"/>
      <c r="AD191" s="585"/>
    </row>
    <row r="192" spans="1:34" ht="20.100000000000001" customHeight="1">
      <c r="V192" s="391"/>
      <c r="W192" s="391"/>
      <c r="X192" s="391"/>
      <c r="Y192" s="391"/>
      <c r="Z192" s="391"/>
      <c r="AA192" s="391"/>
      <c r="AB192" s="391"/>
      <c r="AC192" s="391"/>
      <c r="AD192" s="391"/>
      <c r="AH192" s="221"/>
    </row>
    <row r="193" spans="1:34" ht="20.100000000000001" customHeight="1">
      <c r="A193" s="607" t="s">
        <v>338</v>
      </c>
      <c r="B193" s="607"/>
      <c r="C193" s="607"/>
      <c r="D193" s="607"/>
      <c r="E193" s="607"/>
      <c r="F193" s="607"/>
      <c r="G193" s="607"/>
      <c r="H193" s="607"/>
      <c r="I193" s="607"/>
      <c r="J193" s="607"/>
      <c r="K193" s="607"/>
      <c r="L193" s="607"/>
      <c r="M193" s="607"/>
      <c r="N193" s="607"/>
      <c r="O193" s="607"/>
      <c r="P193" s="607"/>
      <c r="Q193" s="607"/>
      <c r="R193" s="607"/>
      <c r="S193" s="607"/>
      <c r="T193" s="607"/>
      <c r="U193" s="607"/>
      <c r="V193" s="607"/>
      <c r="W193" s="607"/>
      <c r="X193" s="607"/>
      <c r="Y193" s="607"/>
      <c r="Z193" s="607"/>
      <c r="AA193" s="607"/>
      <c r="AB193" s="607"/>
      <c r="AC193" s="607"/>
      <c r="AD193" s="607"/>
      <c r="AE193" s="607"/>
      <c r="AF193" s="607"/>
      <c r="AG193" s="607"/>
      <c r="AH193" s="607"/>
    </row>
    <row r="194" spans="1:34" ht="20.100000000000001" customHeight="1">
      <c r="A194" s="602" t="s">
        <v>339</v>
      </c>
      <c r="B194" s="602"/>
      <c r="C194" s="602"/>
      <c r="D194" s="602"/>
      <c r="E194" s="602"/>
      <c r="F194" s="602"/>
      <c r="G194" s="602"/>
      <c r="H194" s="602"/>
      <c r="I194" s="602"/>
      <c r="J194" s="602"/>
      <c r="K194" s="602"/>
      <c r="L194" s="602"/>
      <c r="M194" s="602"/>
      <c r="N194" s="602"/>
      <c r="O194" s="602"/>
      <c r="P194" s="602"/>
      <c r="Q194" s="602"/>
      <c r="R194" s="602"/>
      <c r="S194" s="602"/>
      <c r="T194" s="602"/>
      <c r="U194" s="602"/>
      <c r="V194" s="602"/>
      <c r="W194" s="602"/>
      <c r="X194" s="602"/>
      <c r="Y194" s="602"/>
      <c r="Z194" s="602"/>
      <c r="AA194" s="602"/>
      <c r="AB194" s="602"/>
      <c r="AC194" s="602"/>
      <c r="AD194" s="602"/>
      <c r="AE194" s="602"/>
      <c r="AF194" s="602"/>
      <c r="AG194" s="602"/>
      <c r="AH194" s="602"/>
    </row>
    <row r="195" spans="1:34" ht="20.100000000000001" customHeight="1">
      <c r="A195" s="346"/>
      <c r="B195" s="346"/>
      <c r="C195" s="346"/>
      <c r="D195" s="346"/>
      <c r="E195" s="346"/>
      <c r="F195" s="346"/>
      <c r="G195" s="346"/>
      <c r="H195" s="346"/>
      <c r="I195" s="346"/>
      <c r="J195" s="346"/>
      <c r="K195" s="346"/>
      <c r="L195" s="346"/>
      <c r="M195" s="346"/>
      <c r="N195" s="346"/>
      <c r="O195" s="346"/>
      <c r="P195" s="346"/>
      <c r="Q195" s="346"/>
      <c r="R195" s="346"/>
      <c r="S195" s="346"/>
      <c r="T195" s="346"/>
      <c r="U195" s="346"/>
      <c r="V195" s="346"/>
      <c r="W195" s="346"/>
      <c r="X195" s="346"/>
      <c r="Y195" s="346"/>
      <c r="Z195" s="346"/>
      <c r="AA195" s="346"/>
      <c r="AB195" s="346"/>
      <c r="AC195" s="346"/>
      <c r="AD195" s="346"/>
      <c r="AE195" s="346"/>
      <c r="AF195" s="346"/>
      <c r="AG195" s="346"/>
      <c r="AH195" s="346"/>
    </row>
    <row r="196" spans="1:34" ht="20.100000000000001" customHeight="1">
      <c r="A196" s="347"/>
      <c r="B196" s="402" t="s">
        <v>324</v>
      </c>
      <c r="C196" s="337"/>
      <c r="D196" s="337"/>
      <c r="E196" s="337"/>
      <c r="F196" s="337"/>
      <c r="G196" s="337"/>
      <c r="H196" s="337"/>
      <c r="I196" s="337"/>
      <c r="J196" s="337"/>
      <c r="K196" s="337"/>
      <c r="L196" s="337"/>
      <c r="M196" s="337"/>
      <c r="N196" s="337"/>
      <c r="O196" s="337"/>
      <c r="P196" s="337"/>
      <c r="Q196" s="337"/>
      <c r="R196" s="337"/>
      <c r="S196" s="337"/>
      <c r="T196" s="337"/>
      <c r="U196" s="337"/>
      <c r="V196" s="337"/>
      <c r="W196" s="337"/>
      <c r="X196" s="337"/>
      <c r="Y196" s="337"/>
      <c r="Z196" s="337"/>
      <c r="AA196" s="337"/>
      <c r="AB196" s="337"/>
      <c r="AC196" s="337"/>
      <c r="AD196" s="337"/>
      <c r="AE196" s="422" t="s">
        <v>377</v>
      </c>
      <c r="AF196" s="312"/>
      <c r="AG196" s="337"/>
      <c r="AH196" s="347"/>
    </row>
    <row r="197" spans="1:34" ht="20.100000000000001" customHeight="1">
      <c r="A197" s="346">
        <v>7</v>
      </c>
      <c r="B197" s="403" t="s">
        <v>415</v>
      </c>
      <c r="C197" s="337"/>
      <c r="D197" s="337"/>
      <c r="E197" s="337"/>
      <c r="F197" s="337"/>
      <c r="G197" s="337"/>
      <c r="H197" s="337"/>
      <c r="I197" s="337"/>
      <c r="J197" s="337"/>
      <c r="K197" s="337"/>
      <c r="L197" s="337"/>
      <c r="M197" s="337"/>
      <c r="N197" s="337"/>
      <c r="O197" s="337"/>
      <c r="P197" s="337"/>
      <c r="Q197" s="337"/>
      <c r="R197" s="337"/>
      <c r="S197" s="337"/>
      <c r="T197" s="337"/>
      <c r="U197" s="337"/>
      <c r="V197" s="337"/>
      <c r="W197" s="337"/>
      <c r="X197" s="337"/>
      <c r="Y197" s="337"/>
      <c r="Z197" s="337"/>
      <c r="AA197" s="337"/>
      <c r="AB197" s="337"/>
      <c r="AC197" s="337"/>
      <c r="AD197" s="337"/>
      <c r="AE197" s="337"/>
      <c r="AF197" s="337"/>
      <c r="AG197" s="337"/>
      <c r="AH197" s="347"/>
    </row>
    <row r="198" spans="1:34" ht="20.100000000000001" customHeight="1" thickBot="1">
      <c r="A198" s="587" t="s">
        <v>14</v>
      </c>
      <c r="B198" s="582" t="s">
        <v>320</v>
      </c>
      <c r="C198" s="590" t="s">
        <v>184</v>
      </c>
      <c r="D198" s="590"/>
      <c r="E198" s="590"/>
      <c r="F198" s="590"/>
      <c r="G198" s="590"/>
      <c r="H198" s="590"/>
      <c r="I198" s="590"/>
      <c r="J198" s="590"/>
      <c r="K198" s="590"/>
      <c r="L198" s="590"/>
      <c r="M198" s="590"/>
      <c r="N198" s="590"/>
      <c r="O198" s="590"/>
      <c r="P198" s="590"/>
      <c r="Q198" s="590"/>
      <c r="R198" s="590"/>
      <c r="S198" s="590"/>
      <c r="T198" s="590"/>
      <c r="U198" s="590"/>
      <c r="V198" s="590"/>
      <c r="W198" s="590"/>
      <c r="X198" s="590"/>
      <c r="Y198" s="590"/>
      <c r="Z198" s="590"/>
      <c r="AA198" s="590"/>
      <c r="AB198" s="590"/>
      <c r="AC198" s="590"/>
      <c r="AD198" s="590"/>
      <c r="AE198" s="590"/>
      <c r="AF198" s="590"/>
      <c r="AG198" s="590"/>
      <c r="AH198" s="591"/>
    </row>
    <row r="199" spans="1:34" ht="20.100000000000001" customHeight="1">
      <c r="A199" s="588"/>
      <c r="B199" s="583"/>
      <c r="C199" s="192">
        <v>1</v>
      </c>
      <c r="D199" s="192">
        <v>2</v>
      </c>
      <c r="E199" s="192">
        <v>3</v>
      </c>
      <c r="F199" s="192">
        <v>4</v>
      </c>
      <c r="G199" s="192">
        <v>5</v>
      </c>
      <c r="H199" s="192">
        <v>6</v>
      </c>
      <c r="I199" s="192">
        <v>7</v>
      </c>
      <c r="J199" s="192">
        <v>8</v>
      </c>
      <c r="K199" s="192">
        <v>9</v>
      </c>
      <c r="L199" s="192">
        <v>10</v>
      </c>
      <c r="M199" s="192">
        <v>11</v>
      </c>
      <c r="N199" s="192">
        <v>12</v>
      </c>
      <c r="O199" s="192">
        <v>13</v>
      </c>
      <c r="P199" s="192">
        <v>14</v>
      </c>
      <c r="Q199" s="192">
        <v>15</v>
      </c>
      <c r="R199" s="192">
        <v>16</v>
      </c>
      <c r="S199" s="192">
        <v>17</v>
      </c>
      <c r="T199" s="192">
        <v>18</v>
      </c>
      <c r="U199" s="192">
        <v>19</v>
      </c>
      <c r="V199" s="192">
        <v>20</v>
      </c>
      <c r="W199" s="192">
        <v>21</v>
      </c>
      <c r="X199" s="192">
        <v>22</v>
      </c>
      <c r="Y199" s="192">
        <v>23</v>
      </c>
      <c r="Z199" s="192">
        <v>24</v>
      </c>
      <c r="AA199" s="192">
        <v>25</v>
      </c>
      <c r="AB199" s="192">
        <v>26</v>
      </c>
      <c r="AC199" s="192">
        <v>27</v>
      </c>
      <c r="AD199" s="192">
        <v>28</v>
      </c>
      <c r="AE199" s="192">
        <v>29</v>
      </c>
      <c r="AF199" s="192">
        <v>30</v>
      </c>
      <c r="AG199" s="199">
        <v>31</v>
      </c>
      <c r="AH199" s="213" t="s">
        <v>299</v>
      </c>
    </row>
    <row r="200" spans="1:34" ht="24" customHeight="1">
      <c r="A200" s="185">
        <v>1</v>
      </c>
      <c r="B200" s="360" t="s">
        <v>384</v>
      </c>
      <c r="C200" s="180">
        <v>1</v>
      </c>
      <c r="D200" s="180"/>
      <c r="E200" s="438"/>
      <c r="F200" s="438"/>
      <c r="G200" s="180"/>
      <c r="H200" s="180">
        <v>1</v>
      </c>
      <c r="I200" s="180">
        <v>2</v>
      </c>
      <c r="J200" s="180"/>
      <c r="K200" s="180">
        <v>1</v>
      </c>
      <c r="L200" s="438"/>
      <c r="M200" s="438"/>
      <c r="N200" s="180"/>
      <c r="O200" s="180"/>
      <c r="P200" s="180"/>
      <c r="Q200" s="180"/>
      <c r="R200" s="180"/>
      <c r="S200" s="438"/>
      <c r="T200" s="438"/>
      <c r="U200" s="180">
        <v>1</v>
      </c>
      <c r="V200" s="438"/>
      <c r="W200" s="180"/>
      <c r="X200" s="180"/>
      <c r="Y200" s="180"/>
      <c r="Z200" s="438"/>
      <c r="AA200" s="438"/>
      <c r="AB200" s="180"/>
      <c r="AC200" s="180"/>
      <c r="AD200" s="180"/>
      <c r="AE200" s="180"/>
      <c r="AF200" s="180"/>
      <c r="AG200" s="438"/>
      <c r="AH200" s="214">
        <f>SUM(C200:AG200)</f>
        <v>6</v>
      </c>
    </row>
    <row r="201" spans="1:34" ht="24" customHeight="1">
      <c r="A201" s="185">
        <v>2</v>
      </c>
      <c r="B201" s="360" t="s">
        <v>383</v>
      </c>
      <c r="C201" s="180">
        <v>1</v>
      </c>
      <c r="D201" s="180"/>
      <c r="E201" s="438"/>
      <c r="F201" s="438"/>
      <c r="G201" s="180"/>
      <c r="H201" s="180"/>
      <c r="I201" s="180">
        <v>2</v>
      </c>
      <c r="J201" s="180">
        <v>1</v>
      </c>
      <c r="K201" s="180"/>
      <c r="L201" s="438"/>
      <c r="M201" s="438"/>
      <c r="N201" s="180"/>
      <c r="O201" s="180"/>
      <c r="P201" s="180"/>
      <c r="Q201" s="180"/>
      <c r="R201" s="180"/>
      <c r="S201" s="438"/>
      <c r="T201" s="438"/>
      <c r="U201" s="180"/>
      <c r="V201" s="438"/>
      <c r="W201" s="180"/>
      <c r="X201" s="180"/>
      <c r="Y201" s="180"/>
      <c r="Z201" s="438"/>
      <c r="AA201" s="438"/>
      <c r="AB201" s="180">
        <v>1</v>
      </c>
      <c r="AC201" s="180"/>
      <c r="AD201" s="180"/>
      <c r="AE201" s="180"/>
      <c r="AF201" s="180"/>
      <c r="AG201" s="438"/>
      <c r="AH201" s="214">
        <f t="shared" ref="AH201:AH215" si="12">SUM(C201:AG201)</f>
        <v>5</v>
      </c>
    </row>
    <row r="202" spans="1:34" ht="24" customHeight="1">
      <c r="A202" s="185">
        <v>3</v>
      </c>
      <c r="B202" s="363" t="s">
        <v>382</v>
      </c>
      <c r="C202" s="180">
        <v>1</v>
      </c>
      <c r="D202" s="180"/>
      <c r="E202" s="438"/>
      <c r="F202" s="438"/>
      <c r="G202" s="180"/>
      <c r="H202" s="180">
        <v>1</v>
      </c>
      <c r="I202" s="180">
        <v>1</v>
      </c>
      <c r="J202" s="180"/>
      <c r="K202" s="180">
        <v>1</v>
      </c>
      <c r="L202" s="438"/>
      <c r="M202" s="438"/>
      <c r="N202" s="180"/>
      <c r="O202" s="180"/>
      <c r="P202" s="180"/>
      <c r="Q202" s="180"/>
      <c r="R202" s="180"/>
      <c r="S202" s="438"/>
      <c r="T202" s="438"/>
      <c r="U202" s="180">
        <v>1</v>
      </c>
      <c r="V202" s="438"/>
      <c r="W202" s="180">
        <v>1</v>
      </c>
      <c r="X202" s="180"/>
      <c r="Y202" s="180"/>
      <c r="Z202" s="438"/>
      <c r="AA202" s="438"/>
      <c r="AB202" s="180">
        <v>1</v>
      </c>
      <c r="AC202" s="180"/>
      <c r="AD202" s="180"/>
      <c r="AE202" s="180"/>
      <c r="AF202" s="180"/>
      <c r="AG202" s="438"/>
      <c r="AH202" s="214">
        <f t="shared" si="12"/>
        <v>7</v>
      </c>
    </row>
    <row r="203" spans="1:34" ht="24" customHeight="1">
      <c r="A203" s="185">
        <v>4</v>
      </c>
      <c r="B203" s="360" t="s">
        <v>379</v>
      </c>
      <c r="C203" s="180">
        <v>1</v>
      </c>
      <c r="D203" s="180"/>
      <c r="E203" s="438"/>
      <c r="F203" s="438"/>
      <c r="G203" s="180"/>
      <c r="H203" s="180">
        <v>1</v>
      </c>
      <c r="I203" s="180">
        <v>1</v>
      </c>
      <c r="J203" s="180"/>
      <c r="K203" s="180"/>
      <c r="L203" s="438"/>
      <c r="M203" s="438"/>
      <c r="N203" s="180"/>
      <c r="O203" s="180"/>
      <c r="P203" s="180"/>
      <c r="Q203" s="180"/>
      <c r="R203" s="180"/>
      <c r="S203" s="438"/>
      <c r="T203" s="438"/>
      <c r="U203" s="180">
        <v>1</v>
      </c>
      <c r="V203" s="438"/>
      <c r="W203" s="180">
        <v>1</v>
      </c>
      <c r="X203" s="180"/>
      <c r="Y203" s="180"/>
      <c r="Z203" s="438"/>
      <c r="AA203" s="438"/>
      <c r="AB203" s="180">
        <v>1</v>
      </c>
      <c r="AC203" s="180"/>
      <c r="AD203" s="180"/>
      <c r="AE203" s="180"/>
      <c r="AF203" s="180">
        <v>1</v>
      </c>
      <c r="AG203" s="438"/>
      <c r="AH203" s="214">
        <f t="shared" si="12"/>
        <v>7</v>
      </c>
    </row>
    <row r="204" spans="1:34" ht="24" customHeight="1">
      <c r="A204" s="185">
        <v>5</v>
      </c>
      <c r="B204" s="360" t="s">
        <v>380</v>
      </c>
      <c r="C204" s="180">
        <v>1</v>
      </c>
      <c r="D204" s="180"/>
      <c r="E204" s="438"/>
      <c r="F204" s="438"/>
      <c r="G204" s="180"/>
      <c r="H204" s="180">
        <v>1</v>
      </c>
      <c r="I204" s="180"/>
      <c r="J204" s="180"/>
      <c r="K204" s="180"/>
      <c r="L204" s="438"/>
      <c r="M204" s="438"/>
      <c r="N204" s="180"/>
      <c r="O204" s="180">
        <v>1</v>
      </c>
      <c r="P204" s="180">
        <v>1</v>
      </c>
      <c r="Q204" s="180"/>
      <c r="R204" s="180"/>
      <c r="S204" s="438"/>
      <c r="T204" s="438"/>
      <c r="U204" s="180"/>
      <c r="V204" s="438"/>
      <c r="W204" s="180">
        <v>3</v>
      </c>
      <c r="X204" s="180">
        <v>1</v>
      </c>
      <c r="Y204" s="180">
        <v>1</v>
      </c>
      <c r="Z204" s="438"/>
      <c r="AA204" s="438"/>
      <c r="AB204" s="180">
        <v>1</v>
      </c>
      <c r="AC204" s="180"/>
      <c r="AD204" s="180"/>
      <c r="AE204" s="180"/>
      <c r="AF204" s="180"/>
      <c r="AG204" s="438"/>
      <c r="AH204" s="214">
        <f t="shared" si="12"/>
        <v>10</v>
      </c>
    </row>
    <row r="205" spans="1:34" ht="24" customHeight="1">
      <c r="A205" s="185">
        <v>6</v>
      </c>
      <c r="B205" s="360" t="s">
        <v>381</v>
      </c>
      <c r="C205" s="180">
        <v>1</v>
      </c>
      <c r="D205" s="180"/>
      <c r="E205" s="438"/>
      <c r="F205" s="438"/>
      <c r="G205" s="180"/>
      <c r="H205" s="180"/>
      <c r="I205" s="180">
        <v>1</v>
      </c>
      <c r="J205" s="180"/>
      <c r="K205" s="180"/>
      <c r="L205" s="438"/>
      <c r="M205" s="438"/>
      <c r="N205" s="180"/>
      <c r="O205" s="180"/>
      <c r="P205" s="180"/>
      <c r="Q205" s="180"/>
      <c r="R205" s="180"/>
      <c r="S205" s="438"/>
      <c r="T205" s="438"/>
      <c r="U205" s="180"/>
      <c r="V205" s="438"/>
      <c r="W205" s="180">
        <v>1</v>
      </c>
      <c r="X205" s="180"/>
      <c r="Y205" s="180"/>
      <c r="Z205" s="438"/>
      <c r="AA205" s="438"/>
      <c r="AB205" s="180">
        <v>2</v>
      </c>
      <c r="AC205" s="180"/>
      <c r="AD205" s="180"/>
      <c r="AE205" s="180">
        <v>1</v>
      </c>
      <c r="AF205" s="180"/>
      <c r="AG205" s="438"/>
      <c r="AH205" s="214">
        <f t="shared" si="12"/>
        <v>6</v>
      </c>
    </row>
    <row r="206" spans="1:34" ht="24" customHeight="1">
      <c r="A206" s="185">
        <v>7</v>
      </c>
      <c r="B206" s="363" t="s">
        <v>378</v>
      </c>
      <c r="C206" s="180"/>
      <c r="D206" s="180"/>
      <c r="E206" s="438"/>
      <c r="F206" s="438"/>
      <c r="G206" s="180"/>
      <c r="H206" s="180"/>
      <c r="I206" s="180"/>
      <c r="J206" s="180">
        <v>1</v>
      </c>
      <c r="K206" s="180"/>
      <c r="L206" s="438"/>
      <c r="M206" s="438"/>
      <c r="N206" s="180"/>
      <c r="O206" s="180"/>
      <c r="P206" s="180"/>
      <c r="Q206" s="180"/>
      <c r="R206" s="180"/>
      <c r="S206" s="438"/>
      <c r="T206" s="438"/>
      <c r="U206" s="180"/>
      <c r="V206" s="438"/>
      <c r="W206" s="180"/>
      <c r="X206" s="180"/>
      <c r="Y206" s="180"/>
      <c r="Z206" s="438"/>
      <c r="AA206" s="438"/>
      <c r="AB206" s="180"/>
      <c r="AC206" s="180"/>
      <c r="AD206" s="180">
        <v>1</v>
      </c>
      <c r="AE206" s="180"/>
      <c r="AF206" s="180"/>
      <c r="AG206" s="438"/>
      <c r="AH206" s="214">
        <f t="shared" si="12"/>
        <v>2</v>
      </c>
    </row>
    <row r="207" spans="1:34" ht="24" customHeight="1">
      <c r="A207" s="185">
        <v>8</v>
      </c>
      <c r="B207" s="363" t="s">
        <v>365</v>
      </c>
      <c r="C207" s="180"/>
      <c r="D207" s="414"/>
      <c r="E207" s="441"/>
      <c r="F207" s="441"/>
      <c r="G207" s="414"/>
      <c r="H207" s="414">
        <v>1</v>
      </c>
      <c r="I207" s="414">
        <v>4</v>
      </c>
      <c r="J207" s="414">
        <v>1</v>
      </c>
      <c r="K207" s="414">
        <v>1</v>
      </c>
      <c r="L207" s="441"/>
      <c r="M207" s="441"/>
      <c r="N207" s="414"/>
      <c r="O207" s="414"/>
      <c r="P207" s="414"/>
      <c r="Q207" s="414">
        <v>1</v>
      </c>
      <c r="R207" s="414"/>
      <c r="S207" s="441"/>
      <c r="T207" s="441"/>
      <c r="U207" s="414"/>
      <c r="V207" s="441"/>
      <c r="W207" s="414"/>
      <c r="X207" s="414">
        <v>1</v>
      </c>
      <c r="Y207" s="414"/>
      <c r="Z207" s="441"/>
      <c r="AA207" s="441"/>
      <c r="AB207" s="414">
        <v>1</v>
      </c>
      <c r="AC207" s="414"/>
      <c r="AD207" s="414"/>
      <c r="AE207" s="414">
        <v>1</v>
      </c>
      <c r="AF207" s="414">
        <v>1</v>
      </c>
      <c r="AG207" s="441"/>
      <c r="AH207" s="214">
        <f t="shared" si="12"/>
        <v>12</v>
      </c>
    </row>
    <row r="208" spans="1:34" ht="24" customHeight="1">
      <c r="A208" s="185">
        <v>9</v>
      </c>
      <c r="B208" s="363" t="s">
        <v>438</v>
      </c>
      <c r="C208" s="180"/>
      <c r="D208" s="414"/>
      <c r="E208" s="441"/>
      <c r="F208" s="441"/>
      <c r="G208" s="414"/>
      <c r="H208" s="414">
        <v>1</v>
      </c>
      <c r="I208" s="414">
        <v>2</v>
      </c>
      <c r="J208" s="414">
        <v>1</v>
      </c>
      <c r="K208" s="414">
        <v>1</v>
      </c>
      <c r="L208" s="441"/>
      <c r="M208" s="441"/>
      <c r="N208" s="414"/>
      <c r="O208" s="414"/>
      <c r="P208" s="414"/>
      <c r="Q208" s="414">
        <v>1</v>
      </c>
      <c r="R208" s="414"/>
      <c r="S208" s="441"/>
      <c r="T208" s="441"/>
      <c r="U208" s="414"/>
      <c r="V208" s="441"/>
      <c r="W208" s="414"/>
      <c r="X208" s="414"/>
      <c r="Y208" s="414"/>
      <c r="Z208" s="441"/>
      <c r="AA208" s="441"/>
      <c r="AB208" s="414"/>
      <c r="AC208" s="414"/>
      <c r="AD208" s="414"/>
      <c r="AE208" s="414">
        <v>1</v>
      </c>
      <c r="AF208" s="414">
        <v>1</v>
      </c>
      <c r="AG208" s="441"/>
      <c r="AH208" s="214">
        <f t="shared" si="12"/>
        <v>8</v>
      </c>
    </row>
    <row r="209" spans="1:34" ht="24" customHeight="1">
      <c r="A209" s="185">
        <v>10</v>
      </c>
      <c r="B209" s="363" t="s">
        <v>367</v>
      </c>
      <c r="C209" s="180">
        <v>2</v>
      </c>
      <c r="D209" s="414"/>
      <c r="E209" s="441"/>
      <c r="F209" s="441"/>
      <c r="G209" s="414"/>
      <c r="H209" s="414"/>
      <c r="I209" s="414">
        <v>6</v>
      </c>
      <c r="J209" s="414">
        <v>1</v>
      </c>
      <c r="K209" s="414">
        <v>1</v>
      </c>
      <c r="L209" s="441"/>
      <c r="M209" s="441"/>
      <c r="N209" s="414"/>
      <c r="O209" s="414">
        <v>1</v>
      </c>
      <c r="P209" s="414"/>
      <c r="Q209" s="414">
        <v>1</v>
      </c>
      <c r="R209" s="414"/>
      <c r="S209" s="441"/>
      <c r="T209" s="441"/>
      <c r="U209" s="414"/>
      <c r="V209" s="441"/>
      <c r="W209" s="414"/>
      <c r="X209" s="414"/>
      <c r="Y209" s="414"/>
      <c r="Z209" s="441"/>
      <c r="AA209" s="441"/>
      <c r="AB209" s="414"/>
      <c r="AC209" s="414"/>
      <c r="AD209" s="414"/>
      <c r="AE209" s="414">
        <v>1</v>
      </c>
      <c r="AF209" s="414"/>
      <c r="AG209" s="441"/>
      <c r="AH209" s="214">
        <f t="shared" si="12"/>
        <v>13</v>
      </c>
    </row>
    <row r="210" spans="1:34" ht="24" customHeight="1">
      <c r="A210" s="185">
        <v>11</v>
      </c>
      <c r="B210" s="363" t="s">
        <v>368</v>
      </c>
      <c r="C210" s="180"/>
      <c r="D210" s="414"/>
      <c r="E210" s="441"/>
      <c r="F210" s="441"/>
      <c r="G210" s="414"/>
      <c r="H210" s="414">
        <v>1</v>
      </c>
      <c r="I210" s="414">
        <v>3</v>
      </c>
      <c r="J210" s="414">
        <v>5</v>
      </c>
      <c r="K210" s="414">
        <v>3</v>
      </c>
      <c r="L210" s="441"/>
      <c r="M210" s="441"/>
      <c r="N210" s="414"/>
      <c r="O210" s="414"/>
      <c r="P210" s="414"/>
      <c r="Q210" s="414">
        <v>1</v>
      </c>
      <c r="R210" s="414"/>
      <c r="S210" s="441"/>
      <c r="T210" s="441"/>
      <c r="U210" s="414">
        <v>1</v>
      </c>
      <c r="V210" s="441"/>
      <c r="W210" s="414">
        <v>2</v>
      </c>
      <c r="X210" s="414">
        <v>1</v>
      </c>
      <c r="Y210" s="414"/>
      <c r="Z210" s="441"/>
      <c r="AA210" s="441"/>
      <c r="AB210" s="414"/>
      <c r="AC210" s="414">
        <v>2</v>
      </c>
      <c r="AD210" s="414"/>
      <c r="AE210" s="414">
        <v>1</v>
      </c>
      <c r="AF210" s="414"/>
      <c r="AG210" s="441"/>
      <c r="AH210" s="214">
        <f t="shared" si="12"/>
        <v>20</v>
      </c>
    </row>
    <row r="211" spans="1:34" ht="24" customHeight="1">
      <c r="A211" s="185">
        <v>12</v>
      </c>
      <c r="B211" s="363" t="s">
        <v>370</v>
      </c>
      <c r="C211" s="180">
        <v>1</v>
      </c>
      <c r="D211" s="414"/>
      <c r="E211" s="441"/>
      <c r="F211" s="441"/>
      <c r="G211" s="414"/>
      <c r="H211" s="414">
        <v>2</v>
      </c>
      <c r="I211" s="414">
        <v>7</v>
      </c>
      <c r="J211" s="414">
        <v>1</v>
      </c>
      <c r="K211" s="414">
        <v>2</v>
      </c>
      <c r="L211" s="441"/>
      <c r="M211" s="441"/>
      <c r="N211" s="414"/>
      <c r="O211" s="414">
        <v>2</v>
      </c>
      <c r="P211" s="414">
        <v>1</v>
      </c>
      <c r="Q211" s="414">
        <v>3</v>
      </c>
      <c r="R211" s="414"/>
      <c r="S211" s="441"/>
      <c r="T211" s="441"/>
      <c r="U211" s="414"/>
      <c r="V211" s="441"/>
      <c r="W211" s="414">
        <v>1</v>
      </c>
      <c r="X211" s="414"/>
      <c r="Y211" s="414"/>
      <c r="Z211" s="441"/>
      <c r="AA211" s="441"/>
      <c r="AB211" s="414">
        <v>2</v>
      </c>
      <c r="AC211" s="414"/>
      <c r="AD211" s="414">
        <v>1</v>
      </c>
      <c r="AE211" s="414">
        <v>1</v>
      </c>
      <c r="AF211" s="414">
        <v>1</v>
      </c>
      <c r="AG211" s="441"/>
      <c r="AH211" s="214">
        <f t="shared" si="12"/>
        <v>25</v>
      </c>
    </row>
    <row r="212" spans="1:34" ht="24" customHeight="1">
      <c r="A212" s="185">
        <v>13</v>
      </c>
      <c r="B212" s="363" t="s">
        <v>439</v>
      </c>
      <c r="C212" s="180">
        <v>2</v>
      </c>
      <c r="D212" s="414"/>
      <c r="E212" s="441"/>
      <c r="F212" s="441"/>
      <c r="G212" s="414"/>
      <c r="H212" s="414"/>
      <c r="I212" s="414">
        <v>2</v>
      </c>
      <c r="J212" s="414">
        <v>1</v>
      </c>
      <c r="K212" s="414">
        <v>1</v>
      </c>
      <c r="L212" s="441"/>
      <c r="M212" s="441"/>
      <c r="N212" s="414"/>
      <c r="O212" s="414"/>
      <c r="P212" s="414"/>
      <c r="Q212" s="414">
        <v>1</v>
      </c>
      <c r="R212" s="414"/>
      <c r="S212" s="441"/>
      <c r="T212" s="441"/>
      <c r="U212" s="414">
        <v>1</v>
      </c>
      <c r="V212" s="441"/>
      <c r="W212" s="414">
        <v>1</v>
      </c>
      <c r="X212" s="414">
        <v>1</v>
      </c>
      <c r="Y212" s="414"/>
      <c r="Z212" s="441"/>
      <c r="AA212" s="441"/>
      <c r="AB212" s="414"/>
      <c r="AC212" s="414">
        <v>1</v>
      </c>
      <c r="AD212" s="414"/>
      <c r="AE212" s="414">
        <v>1</v>
      </c>
      <c r="AF212" s="414">
        <v>1</v>
      </c>
      <c r="AG212" s="441"/>
      <c r="AH212" s="214">
        <f>SUM(C212:AG212)</f>
        <v>13</v>
      </c>
    </row>
    <row r="213" spans="1:34" ht="24" customHeight="1">
      <c r="A213" s="185">
        <v>14</v>
      </c>
      <c r="B213" s="363" t="s">
        <v>441</v>
      </c>
      <c r="C213" s="180">
        <v>2</v>
      </c>
      <c r="D213" s="414"/>
      <c r="E213" s="441"/>
      <c r="F213" s="441"/>
      <c r="G213" s="414"/>
      <c r="H213" s="414">
        <v>1</v>
      </c>
      <c r="I213" s="414">
        <v>4</v>
      </c>
      <c r="J213" s="414">
        <v>1</v>
      </c>
      <c r="K213" s="414">
        <v>1</v>
      </c>
      <c r="L213" s="441"/>
      <c r="M213" s="441"/>
      <c r="N213" s="414"/>
      <c r="O213" s="414"/>
      <c r="P213" s="414">
        <v>1</v>
      </c>
      <c r="Q213" s="414">
        <v>1</v>
      </c>
      <c r="R213" s="414"/>
      <c r="S213" s="441"/>
      <c r="T213" s="441"/>
      <c r="U213" s="414"/>
      <c r="V213" s="441"/>
      <c r="W213" s="414">
        <v>1</v>
      </c>
      <c r="X213" s="414">
        <v>1</v>
      </c>
      <c r="Y213" s="414"/>
      <c r="Z213" s="441"/>
      <c r="AA213" s="441"/>
      <c r="AB213" s="414"/>
      <c r="AC213" s="414"/>
      <c r="AD213" s="414"/>
      <c r="AE213" s="414">
        <v>1</v>
      </c>
      <c r="AF213" s="414">
        <v>2</v>
      </c>
      <c r="AG213" s="441"/>
      <c r="AH213" s="214">
        <f t="shared" si="12"/>
        <v>16</v>
      </c>
    </row>
    <row r="214" spans="1:34" ht="24" customHeight="1">
      <c r="A214" s="185">
        <v>15</v>
      </c>
      <c r="B214" s="363" t="s">
        <v>442</v>
      </c>
      <c r="C214" s="180"/>
      <c r="D214" s="414"/>
      <c r="E214" s="441"/>
      <c r="F214" s="441"/>
      <c r="G214" s="414"/>
      <c r="H214" s="414"/>
      <c r="I214" s="414">
        <v>2</v>
      </c>
      <c r="J214" s="414">
        <v>1</v>
      </c>
      <c r="K214" s="414">
        <v>1</v>
      </c>
      <c r="L214" s="441"/>
      <c r="M214" s="441"/>
      <c r="N214" s="414"/>
      <c r="O214" s="414"/>
      <c r="P214" s="414"/>
      <c r="Q214" s="414">
        <v>1</v>
      </c>
      <c r="R214" s="414"/>
      <c r="S214" s="441"/>
      <c r="T214" s="441"/>
      <c r="U214" s="414"/>
      <c r="V214" s="441"/>
      <c r="W214" s="414"/>
      <c r="X214" s="414"/>
      <c r="Y214" s="414"/>
      <c r="Z214" s="441"/>
      <c r="AA214" s="441"/>
      <c r="AB214" s="414"/>
      <c r="AC214" s="414"/>
      <c r="AD214" s="414"/>
      <c r="AE214" s="414">
        <v>1</v>
      </c>
      <c r="AF214" s="414"/>
      <c r="AG214" s="441"/>
      <c r="AH214" s="214">
        <f t="shared" si="12"/>
        <v>6</v>
      </c>
    </row>
    <row r="215" spans="1:34" ht="24" customHeight="1" thickBot="1">
      <c r="A215" s="185">
        <v>16</v>
      </c>
      <c r="B215" s="364" t="s">
        <v>373</v>
      </c>
      <c r="C215" s="180"/>
      <c r="D215" s="415"/>
      <c r="E215" s="442"/>
      <c r="F215" s="442"/>
      <c r="G215" s="415"/>
      <c r="H215" s="415"/>
      <c r="I215" s="415">
        <v>5</v>
      </c>
      <c r="J215" s="415">
        <v>1</v>
      </c>
      <c r="K215" s="415">
        <v>1</v>
      </c>
      <c r="L215" s="442"/>
      <c r="M215" s="442"/>
      <c r="N215" s="415"/>
      <c r="O215" s="415"/>
      <c r="P215" s="415"/>
      <c r="Q215" s="415">
        <v>1</v>
      </c>
      <c r="R215" s="415"/>
      <c r="S215" s="442"/>
      <c r="T215" s="442"/>
      <c r="U215" s="415"/>
      <c r="V215" s="442"/>
      <c r="W215" s="415"/>
      <c r="X215" s="415"/>
      <c r="Y215" s="415"/>
      <c r="Z215" s="442"/>
      <c r="AA215" s="442"/>
      <c r="AB215" s="415"/>
      <c r="AC215" s="415"/>
      <c r="AD215" s="415">
        <v>1</v>
      </c>
      <c r="AE215" s="415">
        <v>1</v>
      </c>
      <c r="AF215" s="415">
        <v>1</v>
      </c>
      <c r="AG215" s="442"/>
      <c r="AH215" s="214">
        <f t="shared" si="12"/>
        <v>11</v>
      </c>
    </row>
    <row r="216" spans="1:34" ht="23.1" customHeight="1" thickBot="1">
      <c r="A216" s="526" t="s">
        <v>19</v>
      </c>
      <c r="B216" s="592"/>
      <c r="C216" s="187">
        <f>SUM(C200:C215)</f>
        <v>13</v>
      </c>
      <c r="D216" s="187">
        <f t="shared" ref="D216:AG216" si="13">SUM(D200:D215)</f>
        <v>0</v>
      </c>
      <c r="E216" s="187">
        <f t="shared" si="13"/>
        <v>0</v>
      </c>
      <c r="F216" s="187">
        <f t="shared" si="13"/>
        <v>0</v>
      </c>
      <c r="G216" s="187">
        <f t="shared" si="13"/>
        <v>0</v>
      </c>
      <c r="H216" s="187">
        <f t="shared" si="13"/>
        <v>10</v>
      </c>
      <c r="I216" s="187">
        <f t="shared" si="13"/>
        <v>42</v>
      </c>
      <c r="J216" s="187">
        <f t="shared" si="13"/>
        <v>15</v>
      </c>
      <c r="K216" s="187">
        <f t="shared" si="13"/>
        <v>14</v>
      </c>
      <c r="L216" s="187">
        <f t="shared" si="13"/>
        <v>0</v>
      </c>
      <c r="M216" s="187">
        <f t="shared" si="13"/>
        <v>0</v>
      </c>
      <c r="N216" s="187">
        <f t="shared" si="13"/>
        <v>0</v>
      </c>
      <c r="O216" s="187">
        <f t="shared" si="13"/>
        <v>4</v>
      </c>
      <c r="P216" s="187">
        <f t="shared" si="13"/>
        <v>3</v>
      </c>
      <c r="Q216" s="187">
        <f t="shared" si="13"/>
        <v>11</v>
      </c>
      <c r="R216" s="187">
        <f t="shared" si="13"/>
        <v>0</v>
      </c>
      <c r="S216" s="187">
        <f t="shared" si="13"/>
        <v>0</v>
      </c>
      <c r="T216" s="187">
        <f t="shared" si="13"/>
        <v>0</v>
      </c>
      <c r="U216" s="187">
        <f t="shared" si="13"/>
        <v>5</v>
      </c>
      <c r="V216" s="187">
        <f t="shared" si="13"/>
        <v>0</v>
      </c>
      <c r="W216" s="187">
        <f t="shared" si="13"/>
        <v>11</v>
      </c>
      <c r="X216" s="187">
        <f t="shared" si="13"/>
        <v>5</v>
      </c>
      <c r="Y216" s="187">
        <f t="shared" si="13"/>
        <v>1</v>
      </c>
      <c r="Z216" s="187">
        <f t="shared" si="13"/>
        <v>0</v>
      </c>
      <c r="AA216" s="187">
        <f t="shared" si="13"/>
        <v>0</v>
      </c>
      <c r="AB216" s="187">
        <f t="shared" si="13"/>
        <v>9</v>
      </c>
      <c r="AC216" s="187">
        <f t="shared" si="13"/>
        <v>3</v>
      </c>
      <c r="AD216" s="187">
        <f t="shared" si="13"/>
        <v>3</v>
      </c>
      <c r="AE216" s="187">
        <f t="shared" si="13"/>
        <v>10</v>
      </c>
      <c r="AF216" s="187">
        <f t="shared" si="13"/>
        <v>8</v>
      </c>
      <c r="AG216" s="187">
        <f t="shared" si="13"/>
        <v>0</v>
      </c>
      <c r="AH216" s="216">
        <f>SUM(AH200:AH215)</f>
        <v>167</v>
      </c>
    </row>
    <row r="217" spans="1:34" ht="20.100000000000001" customHeight="1">
      <c r="A217" s="409"/>
      <c r="B217" s="409"/>
      <c r="C217" s="410"/>
      <c r="D217" s="410"/>
      <c r="E217" s="410"/>
      <c r="F217" s="410"/>
      <c r="G217" s="410"/>
      <c r="H217" s="410"/>
      <c r="I217" s="410"/>
      <c r="J217" s="410"/>
      <c r="K217" s="410"/>
      <c r="L217" s="410"/>
      <c r="M217" s="410"/>
      <c r="N217" s="410"/>
      <c r="O217" s="410"/>
      <c r="P217" s="410"/>
      <c r="Q217" s="410"/>
      <c r="R217" s="410"/>
      <c r="S217" s="410"/>
      <c r="T217" s="410"/>
      <c r="U217" s="410"/>
      <c r="V217" s="410"/>
      <c r="W217" s="410"/>
      <c r="X217" s="410"/>
      <c r="Y217" s="410"/>
      <c r="Z217" s="410"/>
      <c r="AA217" s="410"/>
      <c r="AB217" s="410"/>
      <c r="AC217" s="410"/>
      <c r="AD217" s="410"/>
      <c r="AE217" s="410"/>
      <c r="AF217" s="410"/>
      <c r="AG217" s="410"/>
      <c r="AH217" s="410"/>
    </row>
    <row r="218" spans="1:34" ht="20.100000000000001" customHeight="1">
      <c r="A218" s="17"/>
      <c r="B218" s="168"/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577" t="s">
        <v>416</v>
      </c>
      <c r="W218" s="578"/>
      <c r="X218" s="578"/>
      <c r="Y218" s="578"/>
      <c r="Z218" s="578"/>
      <c r="AA218" s="578"/>
      <c r="AB218" s="578"/>
      <c r="AC218" s="578"/>
      <c r="AD218" s="578"/>
      <c r="AE218" s="168"/>
      <c r="AF218" s="168"/>
      <c r="AG218" s="168"/>
      <c r="AH218" s="169"/>
    </row>
    <row r="219" spans="1:34" ht="20.100000000000001" customHeight="1">
      <c r="A219" s="17"/>
      <c r="B219" s="168"/>
      <c r="C219" s="168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586" t="s">
        <v>319</v>
      </c>
      <c r="W219" s="573"/>
      <c r="X219" s="573"/>
      <c r="Y219" s="573"/>
      <c r="Z219" s="573"/>
      <c r="AA219" s="573"/>
      <c r="AB219" s="573"/>
      <c r="AC219" s="573"/>
      <c r="AD219" s="573"/>
      <c r="AE219" s="168"/>
      <c r="AF219" s="168"/>
      <c r="AG219" s="168"/>
      <c r="AH219" s="169"/>
    </row>
    <row r="220" spans="1:34" ht="20.100000000000001" customHeight="1">
      <c r="A220" s="17"/>
      <c r="B220" s="168"/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342"/>
      <c r="W220" s="352"/>
      <c r="X220" s="352"/>
      <c r="Y220" s="352"/>
      <c r="Z220" s="352"/>
      <c r="AA220" s="352"/>
      <c r="AB220" s="352"/>
      <c r="AC220" s="352"/>
      <c r="AD220" s="352"/>
      <c r="AE220" s="168"/>
      <c r="AF220" s="168"/>
      <c r="AG220" s="168"/>
      <c r="AH220" s="339"/>
    </row>
    <row r="221" spans="1:34" ht="20.100000000000001" customHeight="1">
      <c r="A221" s="17"/>
      <c r="B221" s="168"/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AE221" s="168"/>
      <c r="AF221" s="168"/>
      <c r="AG221" s="168"/>
      <c r="AH221" s="169"/>
    </row>
    <row r="222" spans="1:34" ht="20.100000000000001" customHeight="1">
      <c r="V222" s="559" t="s">
        <v>341</v>
      </c>
      <c r="W222" s="559"/>
      <c r="X222" s="559"/>
      <c r="Y222" s="559"/>
      <c r="Z222" s="559"/>
      <c r="AA222" s="559"/>
      <c r="AB222" s="559"/>
      <c r="AC222" s="559"/>
      <c r="AD222" s="559"/>
    </row>
    <row r="223" spans="1:34" ht="20.100000000000001" customHeight="1">
      <c r="V223" s="585" t="s">
        <v>321</v>
      </c>
      <c r="W223" s="585"/>
      <c r="X223" s="585"/>
      <c r="Y223" s="585"/>
      <c r="Z223" s="585"/>
      <c r="AA223" s="585"/>
      <c r="AB223" s="585"/>
      <c r="AC223" s="585"/>
      <c r="AD223" s="585"/>
    </row>
    <row r="224" spans="1:34" ht="20.100000000000001" customHeight="1">
      <c r="V224" s="391"/>
      <c r="W224" s="391"/>
      <c r="X224" s="391"/>
      <c r="Y224" s="391"/>
      <c r="Z224" s="391"/>
      <c r="AA224" s="391"/>
      <c r="AB224" s="391"/>
      <c r="AC224" s="391"/>
      <c r="AD224" s="391"/>
      <c r="AH224" s="221"/>
    </row>
    <row r="225" spans="1:34" ht="20.100000000000001" customHeight="1">
      <c r="A225" s="607" t="s">
        <v>338</v>
      </c>
      <c r="B225" s="607"/>
      <c r="C225" s="607"/>
      <c r="D225" s="607"/>
      <c r="E225" s="607"/>
      <c r="F225" s="607"/>
      <c r="G225" s="607"/>
      <c r="H225" s="607"/>
      <c r="I225" s="607"/>
      <c r="J225" s="607"/>
      <c r="K225" s="607"/>
      <c r="L225" s="607"/>
      <c r="M225" s="607"/>
      <c r="N225" s="607"/>
      <c r="O225" s="607"/>
      <c r="P225" s="607"/>
      <c r="Q225" s="607"/>
      <c r="R225" s="607"/>
      <c r="S225" s="607"/>
      <c r="T225" s="607"/>
      <c r="U225" s="607"/>
      <c r="V225" s="607"/>
      <c r="W225" s="607"/>
      <c r="X225" s="607"/>
      <c r="Y225" s="607"/>
      <c r="Z225" s="607"/>
      <c r="AA225" s="607"/>
      <c r="AB225" s="607"/>
      <c r="AC225" s="607"/>
      <c r="AD225" s="607"/>
      <c r="AE225" s="607"/>
      <c r="AF225" s="607"/>
      <c r="AG225" s="607"/>
      <c r="AH225" s="607"/>
    </row>
    <row r="226" spans="1:34" ht="20.100000000000001" customHeight="1">
      <c r="A226" s="602" t="s">
        <v>339</v>
      </c>
      <c r="B226" s="602"/>
      <c r="C226" s="602"/>
      <c r="D226" s="602"/>
      <c r="E226" s="602"/>
      <c r="F226" s="602"/>
      <c r="G226" s="602"/>
      <c r="H226" s="602"/>
      <c r="I226" s="602"/>
      <c r="J226" s="602"/>
      <c r="K226" s="602"/>
      <c r="L226" s="602"/>
      <c r="M226" s="602"/>
      <c r="N226" s="602"/>
      <c r="O226" s="602"/>
      <c r="P226" s="602"/>
      <c r="Q226" s="602"/>
      <c r="R226" s="602"/>
      <c r="S226" s="602"/>
      <c r="T226" s="602"/>
      <c r="U226" s="602"/>
      <c r="V226" s="602"/>
      <c r="W226" s="602"/>
      <c r="X226" s="602"/>
      <c r="Y226" s="602"/>
      <c r="Z226" s="602"/>
      <c r="AA226" s="602"/>
      <c r="AB226" s="602"/>
      <c r="AC226" s="602"/>
      <c r="AD226" s="602"/>
      <c r="AE226" s="602"/>
      <c r="AF226" s="602"/>
      <c r="AG226" s="602"/>
      <c r="AH226" s="602"/>
    </row>
    <row r="227" spans="1:34" ht="20.100000000000001" customHeight="1">
      <c r="A227" s="346"/>
      <c r="B227" s="346"/>
      <c r="C227" s="346"/>
      <c r="D227" s="346"/>
      <c r="E227" s="346"/>
      <c r="F227" s="346"/>
      <c r="G227" s="346"/>
      <c r="H227" s="346"/>
      <c r="I227" s="346"/>
      <c r="J227" s="346"/>
      <c r="K227" s="346"/>
      <c r="L227" s="346"/>
      <c r="M227" s="346"/>
      <c r="N227" s="346"/>
      <c r="O227" s="346"/>
      <c r="P227" s="346"/>
      <c r="Q227" s="346"/>
      <c r="R227" s="346"/>
      <c r="S227" s="346"/>
      <c r="T227" s="346"/>
      <c r="U227" s="346"/>
      <c r="V227" s="346"/>
      <c r="W227" s="346"/>
      <c r="X227" s="346"/>
      <c r="Y227" s="346"/>
      <c r="Z227" s="346"/>
      <c r="AA227" s="346"/>
      <c r="AB227" s="346"/>
      <c r="AC227" s="346"/>
      <c r="AD227" s="346"/>
      <c r="AE227" s="346"/>
      <c r="AF227" s="346"/>
      <c r="AG227" s="346"/>
      <c r="AH227" s="346"/>
    </row>
    <row r="228" spans="1:34" ht="20.100000000000001" customHeight="1">
      <c r="A228" s="347"/>
      <c r="B228" s="402" t="s">
        <v>324</v>
      </c>
      <c r="C228" s="337"/>
      <c r="D228" s="337"/>
      <c r="E228" s="337"/>
      <c r="F228" s="337"/>
      <c r="G228" s="337"/>
      <c r="H228" s="337"/>
      <c r="I228" s="337"/>
      <c r="J228" s="337"/>
      <c r="K228" s="337"/>
      <c r="L228" s="337"/>
      <c r="M228" s="337"/>
      <c r="N228" s="337"/>
      <c r="O228" s="337"/>
      <c r="P228" s="337"/>
      <c r="Q228" s="337"/>
      <c r="R228" s="337"/>
      <c r="S228" s="337"/>
      <c r="T228" s="337"/>
      <c r="U228" s="337"/>
      <c r="V228" s="337"/>
      <c r="W228" s="337"/>
      <c r="X228" s="337"/>
      <c r="Y228" s="337"/>
      <c r="Z228" s="337"/>
      <c r="AA228" s="337"/>
      <c r="AB228" s="337"/>
      <c r="AC228" s="337"/>
      <c r="AD228" s="337"/>
      <c r="AE228" s="422" t="s">
        <v>377</v>
      </c>
      <c r="AF228" s="312"/>
      <c r="AG228" s="337"/>
      <c r="AH228" s="347"/>
    </row>
    <row r="229" spans="1:34" ht="20.100000000000001" customHeight="1">
      <c r="A229" s="346">
        <v>8</v>
      </c>
      <c r="B229" s="403" t="s">
        <v>428</v>
      </c>
      <c r="C229" s="399"/>
      <c r="D229" s="337"/>
      <c r="E229" s="337"/>
      <c r="F229" s="337"/>
      <c r="G229" s="337"/>
      <c r="H229" s="337"/>
      <c r="I229" s="337"/>
      <c r="J229" s="337"/>
      <c r="K229" s="337"/>
      <c r="L229" s="337"/>
      <c r="M229" s="337"/>
      <c r="N229" s="337"/>
      <c r="O229" s="337"/>
      <c r="P229" s="337"/>
      <c r="Q229" s="337"/>
      <c r="R229" s="337"/>
      <c r="S229" s="337"/>
      <c r="T229" s="337"/>
      <c r="U229" s="337"/>
      <c r="V229" s="337"/>
      <c r="W229" s="337"/>
      <c r="X229" s="337"/>
      <c r="Y229" s="337"/>
      <c r="Z229" s="337"/>
      <c r="AA229" s="337"/>
      <c r="AB229" s="337"/>
      <c r="AC229" s="337"/>
      <c r="AD229" s="337"/>
      <c r="AE229" s="337"/>
      <c r="AF229" s="337"/>
      <c r="AG229" s="337"/>
      <c r="AH229" s="347"/>
    </row>
    <row r="230" spans="1:34" ht="20.100000000000001" customHeight="1" thickBot="1">
      <c r="A230" s="587" t="s">
        <v>14</v>
      </c>
      <c r="B230" s="582" t="s">
        <v>320</v>
      </c>
      <c r="C230" s="590" t="s">
        <v>184</v>
      </c>
      <c r="D230" s="590"/>
      <c r="E230" s="590"/>
      <c r="F230" s="590"/>
      <c r="G230" s="590"/>
      <c r="H230" s="590"/>
      <c r="I230" s="590"/>
      <c r="J230" s="590"/>
      <c r="K230" s="590"/>
      <c r="L230" s="590"/>
      <c r="M230" s="590"/>
      <c r="N230" s="590"/>
      <c r="O230" s="590"/>
      <c r="P230" s="590"/>
      <c r="Q230" s="590"/>
      <c r="R230" s="590"/>
      <c r="S230" s="590"/>
      <c r="T230" s="590"/>
      <c r="U230" s="590"/>
      <c r="V230" s="590"/>
      <c r="W230" s="590"/>
      <c r="X230" s="590"/>
      <c r="Y230" s="590"/>
      <c r="Z230" s="590"/>
      <c r="AA230" s="590"/>
      <c r="AB230" s="590"/>
      <c r="AC230" s="590"/>
      <c r="AD230" s="590"/>
      <c r="AE230" s="590"/>
      <c r="AF230" s="590"/>
      <c r="AG230" s="590"/>
      <c r="AH230" s="591"/>
    </row>
    <row r="231" spans="1:34" ht="20.100000000000001" customHeight="1">
      <c r="A231" s="588"/>
      <c r="B231" s="583"/>
      <c r="C231" s="192">
        <v>1</v>
      </c>
      <c r="D231" s="192">
        <v>2</v>
      </c>
      <c r="E231" s="192">
        <v>3</v>
      </c>
      <c r="F231" s="192">
        <v>4</v>
      </c>
      <c r="G231" s="192">
        <v>5</v>
      </c>
      <c r="H231" s="192">
        <v>6</v>
      </c>
      <c r="I231" s="192">
        <v>7</v>
      </c>
      <c r="J231" s="192">
        <v>8</v>
      </c>
      <c r="K231" s="192">
        <v>9</v>
      </c>
      <c r="L231" s="192">
        <v>10</v>
      </c>
      <c r="M231" s="192">
        <v>11</v>
      </c>
      <c r="N231" s="192">
        <v>12</v>
      </c>
      <c r="O231" s="192">
        <v>13</v>
      </c>
      <c r="P231" s="192">
        <v>14</v>
      </c>
      <c r="Q231" s="192">
        <v>15</v>
      </c>
      <c r="R231" s="192">
        <v>16</v>
      </c>
      <c r="S231" s="192">
        <v>17</v>
      </c>
      <c r="T231" s="192">
        <v>18</v>
      </c>
      <c r="U231" s="192">
        <v>19</v>
      </c>
      <c r="V231" s="192">
        <v>20</v>
      </c>
      <c r="W231" s="192">
        <v>21</v>
      </c>
      <c r="X231" s="192">
        <v>22</v>
      </c>
      <c r="Y231" s="192">
        <v>23</v>
      </c>
      <c r="Z231" s="192">
        <v>24</v>
      </c>
      <c r="AA231" s="192">
        <v>25</v>
      </c>
      <c r="AB231" s="192">
        <v>26</v>
      </c>
      <c r="AC231" s="192">
        <v>27</v>
      </c>
      <c r="AD231" s="192">
        <v>28</v>
      </c>
      <c r="AE231" s="192">
        <v>29</v>
      </c>
      <c r="AF231" s="192">
        <v>30</v>
      </c>
      <c r="AG231" s="199">
        <v>31</v>
      </c>
      <c r="AH231" s="213" t="s">
        <v>299</v>
      </c>
    </row>
    <row r="232" spans="1:34" ht="24" customHeight="1">
      <c r="A232" s="185">
        <v>1</v>
      </c>
      <c r="B232" s="360" t="s">
        <v>384</v>
      </c>
      <c r="C232" s="479"/>
      <c r="D232" s="180"/>
      <c r="E232" s="180"/>
      <c r="F232" s="180"/>
      <c r="G232" s="180"/>
      <c r="H232" s="180"/>
      <c r="I232" s="479"/>
      <c r="J232" s="479"/>
      <c r="K232" s="180">
        <v>1</v>
      </c>
      <c r="L232" s="180"/>
      <c r="M232" s="479"/>
      <c r="N232" s="180"/>
      <c r="O232" s="180">
        <v>1</v>
      </c>
      <c r="P232" s="479"/>
      <c r="Q232" s="479"/>
      <c r="R232" s="180"/>
      <c r="S232" s="479"/>
      <c r="T232" s="180"/>
      <c r="U232" s="180">
        <v>1</v>
      </c>
      <c r="V232" s="180">
        <v>2</v>
      </c>
      <c r="W232" s="479"/>
      <c r="X232" s="479"/>
      <c r="Y232" s="180">
        <v>1</v>
      </c>
      <c r="Z232" s="180">
        <v>1</v>
      </c>
      <c r="AA232" s="180">
        <v>1</v>
      </c>
      <c r="AB232" s="180"/>
      <c r="AC232" s="180"/>
      <c r="AD232" s="479"/>
      <c r="AE232" s="479"/>
      <c r="AF232" s="180">
        <v>1</v>
      </c>
      <c r="AG232" s="180"/>
      <c r="AH232" s="214">
        <f>SUM(C232:AG232)</f>
        <v>9</v>
      </c>
    </row>
    <row r="233" spans="1:34" ht="24" customHeight="1">
      <c r="A233" s="185">
        <v>2</v>
      </c>
      <c r="B233" s="360" t="s">
        <v>383</v>
      </c>
      <c r="C233" s="479"/>
      <c r="D233" s="180"/>
      <c r="E233" s="180"/>
      <c r="F233" s="180"/>
      <c r="G233" s="180"/>
      <c r="H233" s="180"/>
      <c r="I233" s="479"/>
      <c r="J233" s="479"/>
      <c r="K233" s="180">
        <v>1</v>
      </c>
      <c r="L233" s="180"/>
      <c r="M233" s="479"/>
      <c r="N233" s="180"/>
      <c r="O233" s="180">
        <v>1</v>
      </c>
      <c r="P233" s="479"/>
      <c r="Q233" s="479"/>
      <c r="R233" s="180">
        <v>1</v>
      </c>
      <c r="S233" s="479"/>
      <c r="T233" s="180"/>
      <c r="U233" s="180"/>
      <c r="V233" s="180">
        <v>1</v>
      </c>
      <c r="W233" s="479"/>
      <c r="X233" s="479"/>
      <c r="Y233" s="180">
        <v>1</v>
      </c>
      <c r="Z233" s="180"/>
      <c r="AA233" s="180"/>
      <c r="AB233" s="180"/>
      <c r="AC233" s="180"/>
      <c r="AD233" s="479"/>
      <c r="AE233" s="479"/>
      <c r="AF233" s="180"/>
      <c r="AG233" s="180"/>
      <c r="AH233" s="214">
        <f t="shared" ref="AH233:AH247" si="14">SUM(C233:AG233)</f>
        <v>5</v>
      </c>
    </row>
    <row r="234" spans="1:34" ht="24" customHeight="1">
      <c r="A234" s="185">
        <v>3</v>
      </c>
      <c r="B234" s="363" t="s">
        <v>382</v>
      </c>
      <c r="C234" s="479"/>
      <c r="D234" s="180"/>
      <c r="E234" s="180"/>
      <c r="F234" s="180"/>
      <c r="G234" s="180"/>
      <c r="H234" s="180"/>
      <c r="I234" s="479"/>
      <c r="J234" s="479"/>
      <c r="K234" s="180">
        <v>1</v>
      </c>
      <c r="L234" s="180">
        <v>1</v>
      </c>
      <c r="M234" s="479"/>
      <c r="N234" s="180">
        <v>1</v>
      </c>
      <c r="O234" s="180"/>
      <c r="P234" s="479"/>
      <c r="Q234" s="479"/>
      <c r="R234" s="180">
        <v>2</v>
      </c>
      <c r="S234" s="479"/>
      <c r="T234" s="180">
        <v>1</v>
      </c>
      <c r="U234" s="180"/>
      <c r="V234" s="180">
        <v>1</v>
      </c>
      <c r="W234" s="479"/>
      <c r="X234" s="479"/>
      <c r="Y234" s="180">
        <v>1</v>
      </c>
      <c r="Z234" s="180"/>
      <c r="AA234" s="180"/>
      <c r="AB234" s="180"/>
      <c r="AC234" s="180"/>
      <c r="AD234" s="479"/>
      <c r="AE234" s="479"/>
      <c r="AF234" s="180"/>
      <c r="AG234" s="180">
        <v>1</v>
      </c>
      <c r="AH234" s="214">
        <f t="shared" si="14"/>
        <v>9</v>
      </c>
    </row>
    <row r="235" spans="1:34" ht="24" customHeight="1">
      <c r="A235" s="185">
        <v>4</v>
      </c>
      <c r="B235" s="360" t="s">
        <v>379</v>
      </c>
      <c r="C235" s="479"/>
      <c r="D235" s="180">
        <v>1</v>
      </c>
      <c r="E235" s="180"/>
      <c r="F235" s="180"/>
      <c r="G235" s="180"/>
      <c r="H235" s="180">
        <v>1</v>
      </c>
      <c r="I235" s="479"/>
      <c r="J235" s="479"/>
      <c r="K235" s="180">
        <v>2</v>
      </c>
      <c r="L235" s="180">
        <v>1</v>
      </c>
      <c r="M235" s="479"/>
      <c r="N235" s="180">
        <v>1</v>
      </c>
      <c r="O235" s="180"/>
      <c r="P235" s="479"/>
      <c r="Q235" s="479"/>
      <c r="R235" s="180"/>
      <c r="S235" s="479"/>
      <c r="T235" s="180"/>
      <c r="U235" s="180"/>
      <c r="V235" s="180">
        <v>1</v>
      </c>
      <c r="W235" s="479"/>
      <c r="X235" s="479"/>
      <c r="Y235" s="180">
        <v>2</v>
      </c>
      <c r="Z235" s="180">
        <v>2</v>
      </c>
      <c r="AA235" s="180"/>
      <c r="AB235" s="180"/>
      <c r="AC235" s="180"/>
      <c r="AD235" s="479"/>
      <c r="AE235" s="479"/>
      <c r="AF235" s="180"/>
      <c r="AG235" s="180">
        <v>1</v>
      </c>
      <c r="AH235" s="214">
        <f t="shared" si="14"/>
        <v>12</v>
      </c>
    </row>
    <row r="236" spans="1:34" ht="24" customHeight="1">
      <c r="A236" s="185">
        <v>5</v>
      </c>
      <c r="B236" s="360" t="s">
        <v>380</v>
      </c>
      <c r="C236" s="479"/>
      <c r="D236" s="180"/>
      <c r="E236" s="180"/>
      <c r="F236" s="180"/>
      <c r="G236" s="180"/>
      <c r="H236" s="180">
        <v>1</v>
      </c>
      <c r="I236" s="479"/>
      <c r="J236" s="479"/>
      <c r="K236" s="180">
        <v>2</v>
      </c>
      <c r="L236" s="180">
        <v>1</v>
      </c>
      <c r="M236" s="479"/>
      <c r="N236" s="180"/>
      <c r="O236" s="180">
        <v>1</v>
      </c>
      <c r="P236" s="479"/>
      <c r="Q236" s="479"/>
      <c r="R236" s="180"/>
      <c r="S236" s="479"/>
      <c r="T236" s="180"/>
      <c r="U236" s="180"/>
      <c r="V236" s="180"/>
      <c r="W236" s="479"/>
      <c r="X236" s="479"/>
      <c r="Y236" s="180">
        <v>2</v>
      </c>
      <c r="Z236" s="180"/>
      <c r="AA236" s="180"/>
      <c r="AB236" s="180"/>
      <c r="AC236" s="180"/>
      <c r="AD236" s="479"/>
      <c r="AE236" s="479"/>
      <c r="AF236" s="180"/>
      <c r="AG236" s="180">
        <v>1</v>
      </c>
      <c r="AH236" s="214">
        <f t="shared" si="14"/>
        <v>8</v>
      </c>
    </row>
    <row r="237" spans="1:34" ht="24" customHeight="1">
      <c r="A237" s="185">
        <v>6</v>
      </c>
      <c r="B237" s="360" t="s">
        <v>381</v>
      </c>
      <c r="C237" s="479"/>
      <c r="D237" s="180">
        <v>2</v>
      </c>
      <c r="E237" s="180"/>
      <c r="F237" s="180">
        <v>1</v>
      </c>
      <c r="G237" s="180"/>
      <c r="H237" s="180">
        <v>1</v>
      </c>
      <c r="I237" s="479"/>
      <c r="J237" s="479"/>
      <c r="K237" s="180">
        <v>1</v>
      </c>
      <c r="L237" s="180">
        <v>1</v>
      </c>
      <c r="M237" s="479"/>
      <c r="N237" s="180"/>
      <c r="O237" s="180"/>
      <c r="P237" s="479"/>
      <c r="Q237" s="479"/>
      <c r="R237" s="180"/>
      <c r="S237" s="479"/>
      <c r="T237" s="180">
        <v>2</v>
      </c>
      <c r="U237" s="180">
        <v>1</v>
      </c>
      <c r="V237" s="180"/>
      <c r="W237" s="479"/>
      <c r="X237" s="479"/>
      <c r="Y237" s="180">
        <v>1</v>
      </c>
      <c r="Z237" s="180"/>
      <c r="AA237" s="180"/>
      <c r="AB237" s="180"/>
      <c r="AC237" s="180"/>
      <c r="AD237" s="479"/>
      <c r="AE237" s="479"/>
      <c r="AF237" s="180"/>
      <c r="AG237" s="180">
        <v>1</v>
      </c>
      <c r="AH237" s="214">
        <f t="shared" si="14"/>
        <v>11</v>
      </c>
    </row>
    <row r="238" spans="1:34" ht="24" customHeight="1">
      <c r="A238" s="185">
        <v>7</v>
      </c>
      <c r="B238" s="363" t="s">
        <v>378</v>
      </c>
      <c r="C238" s="479"/>
      <c r="D238" s="180"/>
      <c r="E238" s="180"/>
      <c r="F238" s="180"/>
      <c r="G238" s="180"/>
      <c r="H238" s="180">
        <v>3</v>
      </c>
      <c r="I238" s="479"/>
      <c r="J238" s="479"/>
      <c r="K238" s="180"/>
      <c r="L238" s="180"/>
      <c r="M238" s="479"/>
      <c r="N238" s="180"/>
      <c r="O238" s="180"/>
      <c r="P238" s="479"/>
      <c r="Q238" s="479"/>
      <c r="R238" s="180"/>
      <c r="S238" s="479"/>
      <c r="T238" s="180"/>
      <c r="U238" s="180"/>
      <c r="V238" s="180"/>
      <c r="W238" s="479"/>
      <c r="X238" s="479"/>
      <c r="Y238" s="180"/>
      <c r="Z238" s="180"/>
      <c r="AA238" s="180"/>
      <c r="AB238" s="180"/>
      <c r="AC238" s="180"/>
      <c r="AD238" s="479"/>
      <c r="AE238" s="479"/>
      <c r="AF238" s="180"/>
      <c r="AG238" s="180"/>
      <c r="AH238" s="214">
        <f t="shared" si="14"/>
        <v>3</v>
      </c>
    </row>
    <row r="239" spans="1:34" ht="24" customHeight="1">
      <c r="A239" s="185">
        <v>8</v>
      </c>
      <c r="B239" s="363" t="s">
        <v>365</v>
      </c>
      <c r="C239" s="482"/>
      <c r="D239" s="414"/>
      <c r="E239" s="414"/>
      <c r="F239" s="414">
        <v>1</v>
      </c>
      <c r="G239" s="414"/>
      <c r="H239" s="414">
        <v>2</v>
      </c>
      <c r="I239" s="482"/>
      <c r="J239" s="482"/>
      <c r="K239" s="414"/>
      <c r="L239" s="414"/>
      <c r="M239" s="482"/>
      <c r="N239" s="414"/>
      <c r="O239" s="414">
        <v>2</v>
      </c>
      <c r="P239" s="482"/>
      <c r="Q239" s="482"/>
      <c r="R239" s="414"/>
      <c r="S239" s="482"/>
      <c r="T239" s="414"/>
      <c r="U239" s="414"/>
      <c r="V239" s="414"/>
      <c r="W239" s="482"/>
      <c r="X239" s="482"/>
      <c r="Y239" s="414">
        <v>3</v>
      </c>
      <c r="Z239" s="414">
        <v>1</v>
      </c>
      <c r="AA239" s="414"/>
      <c r="AB239" s="414"/>
      <c r="AC239" s="414"/>
      <c r="AD239" s="482"/>
      <c r="AE239" s="482"/>
      <c r="AF239" s="414"/>
      <c r="AG239" s="414"/>
      <c r="AH239" s="214">
        <f t="shared" si="14"/>
        <v>9</v>
      </c>
    </row>
    <row r="240" spans="1:34" ht="24" customHeight="1">
      <c r="A240" s="185">
        <v>9</v>
      </c>
      <c r="B240" s="363" t="s">
        <v>438</v>
      </c>
      <c r="C240" s="482"/>
      <c r="D240" s="414"/>
      <c r="E240" s="414"/>
      <c r="F240" s="414"/>
      <c r="G240" s="414"/>
      <c r="H240" s="414">
        <v>1</v>
      </c>
      <c r="I240" s="482"/>
      <c r="J240" s="482"/>
      <c r="K240" s="414">
        <v>1</v>
      </c>
      <c r="L240" s="414"/>
      <c r="M240" s="482"/>
      <c r="N240" s="414"/>
      <c r="O240" s="414">
        <v>4</v>
      </c>
      <c r="P240" s="482"/>
      <c r="Q240" s="482"/>
      <c r="R240" s="414"/>
      <c r="S240" s="482"/>
      <c r="T240" s="414"/>
      <c r="U240" s="414"/>
      <c r="V240" s="414"/>
      <c r="W240" s="482"/>
      <c r="X240" s="482"/>
      <c r="Y240" s="414"/>
      <c r="Z240" s="414"/>
      <c r="AA240" s="414"/>
      <c r="AB240" s="414"/>
      <c r="AC240" s="414"/>
      <c r="AD240" s="482"/>
      <c r="AE240" s="482"/>
      <c r="AF240" s="414"/>
      <c r="AG240" s="414"/>
      <c r="AH240" s="214">
        <f t="shared" si="14"/>
        <v>6</v>
      </c>
    </row>
    <row r="241" spans="1:34" ht="24" customHeight="1">
      <c r="A241" s="185">
        <v>10</v>
      </c>
      <c r="B241" s="363" t="s">
        <v>367</v>
      </c>
      <c r="C241" s="482"/>
      <c r="D241" s="414"/>
      <c r="E241" s="414">
        <v>1</v>
      </c>
      <c r="F241" s="414"/>
      <c r="G241" s="414"/>
      <c r="H241" s="414">
        <v>2</v>
      </c>
      <c r="I241" s="482"/>
      <c r="J241" s="482"/>
      <c r="K241" s="414"/>
      <c r="L241" s="414">
        <v>2</v>
      </c>
      <c r="M241" s="482"/>
      <c r="N241" s="414"/>
      <c r="O241" s="414">
        <v>2</v>
      </c>
      <c r="P241" s="482"/>
      <c r="Q241" s="482"/>
      <c r="R241" s="414"/>
      <c r="S241" s="482"/>
      <c r="T241" s="414"/>
      <c r="U241" s="414"/>
      <c r="V241" s="414"/>
      <c r="W241" s="482"/>
      <c r="X241" s="482"/>
      <c r="Y241" s="414">
        <v>1</v>
      </c>
      <c r="Z241" s="414"/>
      <c r="AA241" s="414"/>
      <c r="AB241" s="414">
        <v>1</v>
      </c>
      <c r="AC241" s="414"/>
      <c r="AD241" s="482"/>
      <c r="AE241" s="482"/>
      <c r="AF241" s="414">
        <v>1</v>
      </c>
      <c r="AG241" s="414"/>
      <c r="AH241" s="214">
        <f t="shared" si="14"/>
        <v>10</v>
      </c>
    </row>
    <row r="242" spans="1:34" ht="24" customHeight="1">
      <c r="A242" s="185">
        <v>11</v>
      </c>
      <c r="B242" s="363" t="s">
        <v>368</v>
      </c>
      <c r="C242" s="482"/>
      <c r="D242" s="414"/>
      <c r="E242" s="414"/>
      <c r="F242" s="414">
        <v>1</v>
      </c>
      <c r="G242" s="414">
        <v>1</v>
      </c>
      <c r="H242" s="414">
        <v>2</v>
      </c>
      <c r="I242" s="482"/>
      <c r="J242" s="482"/>
      <c r="K242" s="414"/>
      <c r="L242" s="414">
        <v>4</v>
      </c>
      <c r="M242" s="482"/>
      <c r="N242" s="414">
        <v>3</v>
      </c>
      <c r="O242" s="414">
        <v>4</v>
      </c>
      <c r="P242" s="482"/>
      <c r="Q242" s="482"/>
      <c r="R242" s="414">
        <v>1</v>
      </c>
      <c r="S242" s="482"/>
      <c r="T242" s="414"/>
      <c r="U242" s="414">
        <v>1</v>
      </c>
      <c r="V242" s="414">
        <v>2</v>
      </c>
      <c r="W242" s="482"/>
      <c r="X242" s="482"/>
      <c r="Y242" s="414">
        <v>2</v>
      </c>
      <c r="Z242" s="414">
        <v>3</v>
      </c>
      <c r="AA242" s="414">
        <v>2</v>
      </c>
      <c r="AB242" s="414"/>
      <c r="AC242" s="414"/>
      <c r="AD242" s="482"/>
      <c r="AE242" s="482"/>
      <c r="AF242" s="414">
        <v>2</v>
      </c>
      <c r="AG242" s="414"/>
      <c r="AH242" s="214">
        <f t="shared" si="14"/>
        <v>28</v>
      </c>
    </row>
    <row r="243" spans="1:34" ht="24" customHeight="1">
      <c r="A243" s="185">
        <v>12</v>
      </c>
      <c r="B243" s="363" t="s">
        <v>370</v>
      </c>
      <c r="C243" s="482"/>
      <c r="D243" s="414">
        <v>1</v>
      </c>
      <c r="E243" s="414">
        <v>1</v>
      </c>
      <c r="F243" s="414">
        <v>1</v>
      </c>
      <c r="G243" s="414"/>
      <c r="H243" s="414">
        <v>2</v>
      </c>
      <c r="I243" s="482"/>
      <c r="J243" s="482"/>
      <c r="K243" s="414">
        <v>1</v>
      </c>
      <c r="L243" s="414">
        <v>2</v>
      </c>
      <c r="M243" s="482"/>
      <c r="N243" s="414">
        <v>2</v>
      </c>
      <c r="O243" s="414">
        <v>2</v>
      </c>
      <c r="P243" s="482"/>
      <c r="Q243" s="482"/>
      <c r="R243" s="414"/>
      <c r="S243" s="482"/>
      <c r="T243" s="414"/>
      <c r="U243" s="414">
        <v>1</v>
      </c>
      <c r="V243" s="414">
        <v>5</v>
      </c>
      <c r="W243" s="482"/>
      <c r="X243" s="482"/>
      <c r="Y243" s="414">
        <v>1</v>
      </c>
      <c r="Z243" s="414"/>
      <c r="AA243" s="414">
        <v>4</v>
      </c>
      <c r="AB243" s="414">
        <v>3</v>
      </c>
      <c r="AC243" s="414"/>
      <c r="AD243" s="482"/>
      <c r="AE243" s="482"/>
      <c r="AF243" s="414">
        <v>1</v>
      </c>
      <c r="AG243" s="414"/>
      <c r="AH243" s="214">
        <f t="shared" si="14"/>
        <v>27</v>
      </c>
    </row>
    <row r="244" spans="1:34" ht="24" customHeight="1">
      <c r="A244" s="185">
        <v>13</v>
      </c>
      <c r="B244" s="363" t="s">
        <v>439</v>
      </c>
      <c r="C244" s="482"/>
      <c r="D244" s="414"/>
      <c r="E244" s="414">
        <v>1</v>
      </c>
      <c r="F244" s="414"/>
      <c r="G244" s="414"/>
      <c r="H244" s="414">
        <v>2</v>
      </c>
      <c r="I244" s="482"/>
      <c r="J244" s="482"/>
      <c r="K244" s="414">
        <v>1</v>
      </c>
      <c r="L244" s="414">
        <v>2</v>
      </c>
      <c r="M244" s="482"/>
      <c r="N244" s="414"/>
      <c r="O244" s="414">
        <v>3</v>
      </c>
      <c r="P244" s="482"/>
      <c r="Q244" s="482"/>
      <c r="R244" s="414"/>
      <c r="S244" s="482"/>
      <c r="T244" s="414"/>
      <c r="U244" s="414"/>
      <c r="V244" s="414"/>
      <c r="W244" s="482"/>
      <c r="X244" s="482"/>
      <c r="Y244" s="414"/>
      <c r="Z244" s="414">
        <v>2</v>
      </c>
      <c r="AA244" s="414"/>
      <c r="AB244" s="414"/>
      <c r="AC244" s="414"/>
      <c r="AD244" s="482"/>
      <c r="AE244" s="482"/>
      <c r="AF244" s="414"/>
      <c r="AG244" s="414"/>
      <c r="AH244" s="214">
        <f t="shared" si="14"/>
        <v>11</v>
      </c>
    </row>
    <row r="245" spans="1:34" ht="24" customHeight="1">
      <c r="A245" s="185">
        <v>14</v>
      </c>
      <c r="B245" s="363" t="s">
        <v>441</v>
      </c>
      <c r="C245" s="482"/>
      <c r="D245" s="414"/>
      <c r="E245" s="414"/>
      <c r="F245" s="414"/>
      <c r="G245" s="414"/>
      <c r="H245" s="414">
        <v>2</v>
      </c>
      <c r="I245" s="482"/>
      <c r="J245" s="482"/>
      <c r="K245" s="414">
        <v>1</v>
      </c>
      <c r="L245" s="414"/>
      <c r="M245" s="482"/>
      <c r="N245" s="414"/>
      <c r="O245" s="414">
        <v>2</v>
      </c>
      <c r="P245" s="482"/>
      <c r="Q245" s="482"/>
      <c r="R245" s="414">
        <v>1</v>
      </c>
      <c r="S245" s="482"/>
      <c r="T245" s="414"/>
      <c r="U245" s="414"/>
      <c r="V245" s="414"/>
      <c r="W245" s="482"/>
      <c r="X245" s="482"/>
      <c r="Y245" s="414">
        <v>4</v>
      </c>
      <c r="Z245" s="414"/>
      <c r="AA245" s="414"/>
      <c r="AB245" s="414"/>
      <c r="AC245" s="414"/>
      <c r="AD245" s="482"/>
      <c r="AE245" s="482"/>
      <c r="AF245" s="414"/>
      <c r="AG245" s="414"/>
      <c r="AH245" s="214">
        <f t="shared" si="14"/>
        <v>10</v>
      </c>
    </row>
    <row r="246" spans="1:34" ht="24" customHeight="1">
      <c r="A246" s="185">
        <v>15</v>
      </c>
      <c r="B246" s="363" t="s">
        <v>442</v>
      </c>
      <c r="C246" s="482"/>
      <c r="D246" s="414"/>
      <c r="E246" s="414"/>
      <c r="F246" s="414"/>
      <c r="G246" s="414"/>
      <c r="H246" s="414">
        <v>2</v>
      </c>
      <c r="I246" s="482"/>
      <c r="J246" s="482"/>
      <c r="K246" s="414"/>
      <c r="L246" s="414"/>
      <c r="M246" s="482"/>
      <c r="N246" s="414"/>
      <c r="O246" s="414">
        <v>2</v>
      </c>
      <c r="P246" s="482"/>
      <c r="Q246" s="482"/>
      <c r="R246" s="414"/>
      <c r="S246" s="482"/>
      <c r="T246" s="414"/>
      <c r="U246" s="414"/>
      <c r="V246" s="414"/>
      <c r="W246" s="482"/>
      <c r="X246" s="482"/>
      <c r="Y246" s="414">
        <v>3</v>
      </c>
      <c r="Z246" s="414"/>
      <c r="AA246" s="414"/>
      <c r="AB246" s="414"/>
      <c r="AC246" s="414"/>
      <c r="AD246" s="482"/>
      <c r="AE246" s="482"/>
      <c r="AF246" s="414"/>
      <c r="AG246" s="414"/>
      <c r="AH246" s="214">
        <f t="shared" si="14"/>
        <v>7</v>
      </c>
    </row>
    <row r="247" spans="1:34" ht="24" customHeight="1" thickBot="1">
      <c r="A247" s="185">
        <v>16</v>
      </c>
      <c r="B247" s="364" t="s">
        <v>373</v>
      </c>
      <c r="C247" s="483"/>
      <c r="D247" s="415"/>
      <c r="E247" s="415">
        <v>1</v>
      </c>
      <c r="F247" s="415"/>
      <c r="G247" s="415"/>
      <c r="H247" s="415">
        <v>2</v>
      </c>
      <c r="I247" s="483"/>
      <c r="J247" s="483"/>
      <c r="K247" s="415"/>
      <c r="L247" s="415">
        <v>1</v>
      </c>
      <c r="M247" s="483"/>
      <c r="N247" s="415"/>
      <c r="O247" s="415">
        <v>3</v>
      </c>
      <c r="P247" s="483"/>
      <c r="Q247" s="483"/>
      <c r="R247" s="415"/>
      <c r="S247" s="483"/>
      <c r="T247" s="415"/>
      <c r="U247" s="415">
        <v>1</v>
      </c>
      <c r="V247" s="415"/>
      <c r="W247" s="483"/>
      <c r="X247" s="483"/>
      <c r="Y247" s="415">
        <v>1</v>
      </c>
      <c r="Z247" s="415"/>
      <c r="AA247" s="415"/>
      <c r="AB247" s="415"/>
      <c r="AC247" s="415"/>
      <c r="AD247" s="483"/>
      <c r="AE247" s="483"/>
      <c r="AF247" s="415">
        <v>1</v>
      </c>
      <c r="AG247" s="415"/>
      <c r="AH247" s="214">
        <f t="shared" si="14"/>
        <v>10</v>
      </c>
    </row>
    <row r="248" spans="1:34" ht="23.1" customHeight="1" thickBot="1">
      <c r="A248" s="526" t="s">
        <v>19</v>
      </c>
      <c r="B248" s="592"/>
      <c r="C248" s="187">
        <f>SUM(C232:C247)</f>
        <v>0</v>
      </c>
      <c r="D248" s="187">
        <f t="shared" ref="D248:AG248" si="15">SUM(D232:D247)</f>
        <v>4</v>
      </c>
      <c r="E248" s="187">
        <f t="shared" si="15"/>
        <v>4</v>
      </c>
      <c r="F248" s="187">
        <f t="shared" si="15"/>
        <v>4</v>
      </c>
      <c r="G248" s="187">
        <f t="shared" si="15"/>
        <v>1</v>
      </c>
      <c r="H248" s="187">
        <f t="shared" si="15"/>
        <v>23</v>
      </c>
      <c r="I248" s="187">
        <f t="shared" si="15"/>
        <v>0</v>
      </c>
      <c r="J248" s="187">
        <f t="shared" si="15"/>
        <v>0</v>
      </c>
      <c r="K248" s="187">
        <f t="shared" si="15"/>
        <v>12</v>
      </c>
      <c r="L248" s="187">
        <f t="shared" si="15"/>
        <v>15</v>
      </c>
      <c r="M248" s="187">
        <f t="shared" si="15"/>
        <v>0</v>
      </c>
      <c r="N248" s="187">
        <f t="shared" si="15"/>
        <v>7</v>
      </c>
      <c r="O248" s="187">
        <f t="shared" si="15"/>
        <v>27</v>
      </c>
      <c r="P248" s="187">
        <f t="shared" si="15"/>
        <v>0</v>
      </c>
      <c r="Q248" s="187">
        <f t="shared" si="15"/>
        <v>0</v>
      </c>
      <c r="R248" s="187">
        <f t="shared" si="15"/>
        <v>5</v>
      </c>
      <c r="S248" s="187">
        <f t="shared" si="15"/>
        <v>0</v>
      </c>
      <c r="T248" s="187">
        <f t="shared" si="15"/>
        <v>3</v>
      </c>
      <c r="U248" s="187">
        <f t="shared" si="15"/>
        <v>5</v>
      </c>
      <c r="V248" s="187">
        <f t="shared" si="15"/>
        <v>12</v>
      </c>
      <c r="W248" s="187">
        <f t="shared" si="15"/>
        <v>0</v>
      </c>
      <c r="X248" s="187">
        <f t="shared" si="15"/>
        <v>0</v>
      </c>
      <c r="Y248" s="187">
        <f t="shared" si="15"/>
        <v>23</v>
      </c>
      <c r="Z248" s="187">
        <f t="shared" si="15"/>
        <v>9</v>
      </c>
      <c r="AA248" s="187">
        <f t="shared" si="15"/>
        <v>7</v>
      </c>
      <c r="AB248" s="187">
        <f t="shared" si="15"/>
        <v>4</v>
      </c>
      <c r="AC248" s="187">
        <f t="shared" si="15"/>
        <v>0</v>
      </c>
      <c r="AD248" s="187">
        <f t="shared" si="15"/>
        <v>0</v>
      </c>
      <c r="AE248" s="187">
        <f t="shared" si="15"/>
        <v>0</v>
      </c>
      <c r="AF248" s="187">
        <f t="shared" si="15"/>
        <v>6</v>
      </c>
      <c r="AG248" s="187">
        <f t="shared" si="15"/>
        <v>4</v>
      </c>
      <c r="AH248" s="216">
        <f>SUM(AH232:AH247)</f>
        <v>175</v>
      </c>
    </row>
    <row r="249" spans="1:34" ht="20.100000000000001" customHeight="1">
      <c r="A249" s="409"/>
      <c r="B249" s="409"/>
      <c r="C249" s="410"/>
      <c r="D249" s="410"/>
      <c r="E249" s="410"/>
      <c r="F249" s="410"/>
      <c r="G249" s="410"/>
      <c r="H249" s="410"/>
      <c r="I249" s="410"/>
      <c r="J249" s="410"/>
      <c r="K249" s="410"/>
      <c r="L249" s="410"/>
      <c r="M249" s="410"/>
      <c r="N249" s="410"/>
      <c r="O249" s="410"/>
      <c r="P249" s="410"/>
      <c r="Q249" s="410"/>
      <c r="R249" s="410"/>
      <c r="S249" s="410"/>
      <c r="T249" s="410"/>
      <c r="U249" s="410"/>
      <c r="V249" s="410"/>
      <c r="W249" s="410"/>
      <c r="X249" s="410"/>
      <c r="Y249" s="410"/>
      <c r="Z249" s="410"/>
      <c r="AA249" s="410"/>
      <c r="AB249" s="410"/>
      <c r="AC249" s="410"/>
      <c r="AD249" s="410"/>
      <c r="AE249" s="410"/>
      <c r="AF249" s="410"/>
      <c r="AG249" s="410"/>
      <c r="AH249" s="410"/>
    </row>
    <row r="250" spans="1:34" ht="20.100000000000001" customHeight="1">
      <c r="A250" s="17"/>
      <c r="B250" s="168"/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577" t="s">
        <v>418</v>
      </c>
      <c r="W250" s="578"/>
      <c r="X250" s="578"/>
      <c r="Y250" s="578"/>
      <c r="Z250" s="578"/>
      <c r="AA250" s="578"/>
      <c r="AB250" s="578"/>
      <c r="AC250" s="578"/>
      <c r="AD250" s="578"/>
      <c r="AE250" s="168"/>
      <c r="AF250" s="168"/>
      <c r="AG250" s="168"/>
      <c r="AH250" s="169"/>
    </row>
    <row r="251" spans="1:34" ht="20.100000000000001" customHeight="1">
      <c r="A251" s="17"/>
      <c r="B251" s="168"/>
      <c r="C251" s="168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586" t="s">
        <v>319</v>
      </c>
      <c r="W251" s="573"/>
      <c r="X251" s="573"/>
      <c r="Y251" s="573"/>
      <c r="Z251" s="573"/>
      <c r="AA251" s="573"/>
      <c r="AB251" s="573"/>
      <c r="AC251" s="573"/>
      <c r="AD251" s="573"/>
      <c r="AE251" s="168"/>
      <c r="AF251" s="168"/>
      <c r="AG251" s="168"/>
      <c r="AH251" s="169"/>
    </row>
    <row r="252" spans="1:34" ht="20.100000000000001" customHeight="1">
      <c r="A252" s="17"/>
      <c r="B252" s="168"/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68"/>
      <c r="R252" s="168"/>
      <c r="S252" s="168"/>
      <c r="T252" s="168"/>
      <c r="U252" s="168"/>
      <c r="V252" s="342"/>
      <c r="W252" s="352"/>
      <c r="X252" s="352"/>
      <c r="Y252" s="352"/>
      <c r="Z252" s="352"/>
      <c r="AA252" s="352"/>
      <c r="AB252" s="352"/>
      <c r="AC252" s="352"/>
      <c r="AD252" s="352"/>
      <c r="AE252" s="168"/>
      <c r="AF252" s="168"/>
      <c r="AG252" s="168"/>
      <c r="AH252" s="339"/>
    </row>
    <row r="253" spans="1:34" ht="20.100000000000001" customHeight="1">
      <c r="A253" s="17"/>
      <c r="B253" s="168"/>
      <c r="C253" s="168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AE253" s="168"/>
      <c r="AF253" s="168"/>
      <c r="AG253" s="168"/>
      <c r="AH253" s="169"/>
    </row>
    <row r="254" spans="1:34" ht="20.100000000000001" customHeight="1">
      <c r="V254" s="559" t="s">
        <v>341</v>
      </c>
      <c r="W254" s="559"/>
      <c r="X254" s="559"/>
      <c r="Y254" s="559"/>
      <c r="Z254" s="559"/>
      <c r="AA254" s="559"/>
      <c r="AB254" s="559"/>
      <c r="AC254" s="559"/>
      <c r="AD254" s="559"/>
    </row>
    <row r="255" spans="1:34" ht="20.100000000000001" customHeight="1">
      <c r="V255" s="585" t="s">
        <v>321</v>
      </c>
      <c r="W255" s="585"/>
      <c r="X255" s="585"/>
      <c r="Y255" s="585"/>
      <c r="Z255" s="585"/>
      <c r="AA255" s="585"/>
      <c r="AB255" s="585"/>
      <c r="AC255" s="585"/>
      <c r="AD255" s="585"/>
    </row>
    <row r="256" spans="1:34" ht="20.100000000000001" customHeight="1">
      <c r="V256" s="391"/>
      <c r="W256" s="391"/>
      <c r="X256" s="391"/>
      <c r="Y256" s="391"/>
      <c r="Z256" s="391"/>
      <c r="AA256" s="391"/>
      <c r="AB256" s="391"/>
      <c r="AC256" s="391"/>
      <c r="AD256" s="391"/>
      <c r="AH256" s="221"/>
    </row>
    <row r="257" spans="1:34" ht="20.100000000000001" customHeight="1">
      <c r="A257" s="607" t="s">
        <v>338</v>
      </c>
      <c r="B257" s="607"/>
      <c r="C257" s="607"/>
      <c r="D257" s="607"/>
      <c r="E257" s="607"/>
      <c r="F257" s="607"/>
      <c r="G257" s="607"/>
      <c r="H257" s="607"/>
      <c r="I257" s="607"/>
      <c r="J257" s="607"/>
      <c r="K257" s="607"/>
      <c r="L257" s="607"/>
      <c r="M257" s="607"/>
      <c r="N257" s="607"/>
      <c r="O257" s="607"/>
      <c r="P257" s="607"/>
      <c r="Q257" s="607"/>
      <c r="R257" s="607"/>
      <c r="S257" s="607"/>
      <c r="T257" s="607"/>
      <c r="U257" s="607"/>
      <c r="V257" s="607"/>
      <c r="W257" s="607"/>
      <c r="X257" s="607"/>
      <c r="Y257" s="607"/>
      <c r="Z257" s="607"/>
      <c r="AA257" s="607"/>
      <c r="AB257" s="607"/>
      <c r="AC257" s="607"/>
      <c r="AD257" s="607"/>
      <c r="AE257" s="607"/>
      <c r="AF257" s="607"/>
      <c r="AG257" s="607"/>
      <c r="AH257" s="607"/>
    </row>
    <row r="258" spans="1:34" ht="20.100000000000001" customHeight="1">
      <c r="A258" s="602" t="s">
        <v>339</v>
      </c>
      <c r="B258" s="602"/>
      <c r="C258" s="602"/>
      <c r="D258" s="602"/>
      <c r="E258" s="602"/>
      <c r="F258" s="602"/>
      <c r="G258" s="602"/>
      <c r="H258" s="602"/>
      <c r="I258" s="602"/>
      <c r="J258" s="602"/>
      <c r="K258" s="602"/>
      <c r="L258" s="602"/>
      <c r="M258" s="602"/>
      <c r="N258" s="602"/>
      <c r="O258" s="602"/>
      <c r="P258" s="602"/>
      <c r="Q258" s="602"/>
      <c r="R258" s="602"/>
      <c r="S258" s="602"/>
      <c r="T258" s="602"/>
      <c r="U258" s="602"/>
      <c r="V258" s="602"/>
      <c r="W258" s="602"/>
      <c r="X258" s="602"/>
      <c r="Y258" s="602"/>
      <c r="Z258" s="602"/>
      <c r="AA258" s="602"/>
      <c r="AB258" s="602"/>
      <c r="AC258" s="602"/>
      <c r="AD258" s="602"/>
      <c r="AE258" s="602"/>
      <c r="AF258" s="602"/>
      <c r="AG258" s="602"/>
      <c r="AH258" s="602"/>
    </row>
    <row r="259" spans="1:34" ht="20.100000000000001" customHeight="1">
      <c r="A259" s="346"/>
      <c r="B259" s="346"/>
      <c r="C259" s="346"/>
      <c r="D259" s="346"/>
      <c r="E259" s="346"/>
      <c r="F259" s="346"/>
      <c r="G259" s="346"/>
      <c r="H259" s="346"/>
      <c r="I259" s="346"/>
      <c r="J259" s="346"/>
      <c r="K259" s="346"/>
      <c r="L259" s="346"/>
      <c r="M259" s="346"/>
      <c r="N259" s="346"/>
      <c r="O259" s="346"/>
      <c r="P259" s="346"/>
      <c r="Q259" s="346"/>
      <c r="R259" s="346"/>
      <c r="S259" s="346"/>
      <c r="T259" s="346"/>
      <c r="U259" s="346"/>
      <c r="V259" s="346"/>
      <c r="W259" s="346"/>
      <c r="X259" s="346"/>
      <c r="Y259" s="346"/>
      <c r="Z259" s="346"/>
      <c r="AA259" s="346"/>
      <c r="AB259" s="346"/>
      <c r="AC259" s="346"/>
      <c r="AD259" s="346"/>
      <c r="AE259" s="346"/>
      <c r="AF259" s="346"/>
      <c r="AG259" s="346"/>
      <c r="AH259" s="346"/>
    </row>
    <row r="260" spans="1:34" ht="20.100000000000001" customHeight="1">
      <c r="A260" s="347"/>
      <c r="B260" s="402" t="s">
        <v>324</v>
      </c>
      <c r="C260" s="337"/>
      <c r="D260" s="337"/>
      <c r="E260" s="337"/>
      <c r="F260" s="337"/>
      <c r="G260" s="337"/>
      <c r="H260" s="337"/>
      <c r="I260" s="337"/>
      <c r="J260" s="337"/>
      <c r="K260" s="337"/>
      <c r="L260" s="337"/>
      <c r="M260" s="337"/>
      <c r="N260" s="337"/>
      <c r="O260" s="337"/>
      <c r="P260" s="337"/>
      <c r="Q260" s="337"/>
      <c r="R260" s="337"/>
      <c r="S260" s="337"/>
      <c r="T260" s="337"/>
      <c r="U260" s="337"/>
      <c r="V260" s="337"/>
      <c r="W260" s="337"/>
      <c r="X260" s="337"/>
      <c r="Y260" s="337"/>
      <c r="Z260" s="337"/>
      <c r="AA260" s="337"/>
      <c r="AB260" s="337"/>
      <c r="AC260" s="337"/>
      <c r="AD260" s="337"/>
      <c r="AE260" s="422" t="s">
        <v>377</v>
      </c>
      <c r="AF260" s="312"/>
      <c r="AG260" s="337"/>
      <c r="AH260" s="347"/>
    </row>
    <row r="261" spans="1:34" ht="20.100000000000001" customHeight="1">
      <c r="A261" s="346">
        <v>9</v>
      </c>
      <c r="B261" s="403" t="s">
        <v>429</v>
      </c>
      <c r="C261" s="399"/>
      <c r="D261" s="399"/>
      <c r="E261" s="337"/>
      <c r="F261" s="337"/>
      <c r="G261" s="337"/>
      <c r="H261" s="337"/>
      <c r="I261" s="337"/>
      <c r="J261" s="337"/>
      <c r="K261" s="337"/>
      <c r="L261" s="337"/>
      <c r="M261" s="337"/>
      <c r="N261" s="337"/>
      <c r="O261" s="337"/>
      <c r="P261" s="337"/>
      <c r="Q261" s="337"/>
      <c r="R261" s="337"/>
      <c r="S261" s="337"/>
      <c r="T261" s="337"/>
      <c r="U261" s="337"/>
      <c r="V261" s="337"/>
      <c r="W261" s="337"/>
      <c r="X261" s="337"/>
      <c r="Y261" s="337"/>
      <c r="Z261" s="337"/>
      <c r="AA261" s="337"/>
      <c r="AB261" s="337"/>
      <c r="AC261" s="337"/>
      <c r="AD261" s="337"/>
      <c r="AE261" s="337"/>
      <c r="AF261" s="337"/>
      <c r="AG261" s="337"/>
      <c r="AH261" s="347"/>
    </row>
    <row r="262" spans="1:34" ht="20.100000000000001" customHeight="1" thickBot="1">
      <c r="A262" s="587" t="s">
        <v>14</v>
      </c>
      <c r="B262" s="582" t="s">
        <v>320</v>
      </c>
      <c r="C262" s="590" t="s">
        <v>184</v>
      </c>
      <c r="D262" s="590"/>
      <c r="E262" s="590"/>
      <c r="F262" s="590"/>
      <c r="G262" s="590"/>
      <c r="H262" s="590"/>
      <c r="I262" s="590"/>
      <c r="J262" s="590"/>
      <c r="K262" s="590"/>
      <c r="L262" s="590"/>
      <c r="M262" s="590"/>
      <c r="N262" s="590"/>
      <c r="O262" s="590"/>
      <c r="P262" s="590"/>
      <c r="Q262" s="590"/>
      <c r="R262" s="590"/>
      <c r="S262" s="590"/>
      <c r="T262" s="590"/>
      <c r="U262" s="590"/>
      <c r="V262" s="590"/>
      <c r="W262" s="590"/>
      <c r="X262" s="590"/>
      <c r="Y262" s="590"/>
      <c r="Z262" s="590"/>
      <c r="AA262" s="590"/>
      <c r="AB262" s="590"/>
      <c r="AC262" s="590"/>
      <c r="AD262" s="590"/>
      <c r="AE262" s="590"/>
      <c r="AF262" s="590"/>
      <c r="AG262" s="590"/>
      <c r="AH262" s="591"/>
    </row>
    <row r="263" spans="1:34" ht="20.100000000000001" customHeight="1">
      <c r="A263" s="588"/>
      <c r="B263" s="583"/>
      <c r="C263" s="192">
        <v>1</v>
      </c>
      <c r="D263" s="192">
        <v>2</v>
      </c>
      <c r="E263" s="192">
        <v>3</v>
      </c>
      <c r="F263" s="192">
        <v>4</v>
      </c>
      <c r="G263" s="192">
        <v>5</v>
      </c>
      <c r="H263" s="192">
        <v>6</v>
      </c>
      <c r="I263" s="192">
        <v>7</v>
      </c>
      <c r="J263" s="192">
        <v>8</v>
      </c>
      <c r="K263" s="192">
        <v>9</v>
      </c>
      <c r="L263" s="192">
        <v>10</v>
      </c>
      <c r="M263" s="192">
        <v>11</v>
      </c>
      <c r="N263" s="192">
        <v>12</v>
      </c>
      <c r="O263" s="192">
        <v>13</v>
      </c>
      <c r="P263" s="192">
        <v>14</v>
      </c>
      <c r="Q263" s="192">
        <v>15</v>
      </c>
      <c r="R263" s="192">
        <v>16</v>
      </c>
      <c r="S263" s="192">
        <v>17</v>
      </c>
      <c r="T263" s="192">
        <v>18</v>
      </c>
      <c r="U263" s="192">
        <v>19</v>
      </c>
      <c r="V263" s="192">
        <v>20</v>
      </c>
      <c r="W263" s="192">
        <v>21</v>
      </c>
      <c r="X263" s="192">
        <v>22</v>
      </c>
      <c r="Y263" s="192">
        <v>23</v>
      </c>
      <c r="Z263" s="192">
        <v>24</v>
      </c>
      <c r="AA263" s="192">
        <v>25</v>
      </c>
      <c r="AB263" s="192">
        <v>26</v>
      </c>
      <c r="AC263" s="192">
        <v>27</v>
      </c>
      <c r="AD263" s="192">
        <v>28</v>
      </c>
      <c r="AE263" s="192">
        <v>29</v>
      </c>
      <c r="AF263" s="192">
        <v>30</v>
      </c>
      <c r="AG263" s="199">
        <v>31</v>
      </c>
      <c r="AH263" s="213" t="s">
        <v>299</v>
      </c>
    </row>
    <row r="264" spans="1:34" ht="24" customHeight="1">
      <c r="A264" s="185">
        <v>1</v>
      </c>
      <c r="B264" s="360" t="s">
        <v>384</v>
      </c>
      <c r="C264" s="180"/>
      <c r="D264" s="180">
        <v>1</v>
      </c>
      <c r="E264" s="180">
        <v>1</v>
      </c>
      <c r="F264" s="479"/>
      <c r="G264" s="479"/>
      <c r="H264" s="180">
        <v>3</v>
      </c>
      <c r="I264" s="180">
        <v>1</v>
      </c>
      <c r="J264" s="180"/>
      <c r="K264" s="180"/>
      <c r="L264" s="180">
        <v>1</v>
      </c>
      <c r="M264" s="479"/>
      <c r="N264" s="479"/>
      <c r="O264" s="180">
        <v>3</v>
      </c>
      <c r="P264" s="180"/>
      <c r="Q264" s="180">
        <v>1</v>
      </c>
      <c r="R264" s="180">
        <v>1</v>
      </c>
      <c r="S264" s="180"/>
      <c r="T264" s="479"/>
      <c r="U264" s="479"/>
      <c r="V264" s="180"/>
      <c r="W264" s="180">
        <v>1</v>
      </c>
      <c r="X264" s="180"/>
      <c r="Y264" s="180"/>
      <c r="Z264" s="180">
        <v>1</v>
      </c>
      <c r="AA264" s="479"/>
      <c r="AB264" s="479"/>
      <c r="AC264" s="180"/>
      <c r="AD264" s="180"/>
      <c r="AE264" s="180"/>
      <c r="AF264" s="180"/>
      <c r="AG264" s="479"/>
      <c r="AH264" s="214">
        <f>SUM(C264:AG264)</f>
        <v>14</v>
      </c>
    </row>
    <row r="265" spans="1:34" ht="24" customHeight="1">
      <c r="A265" s="185">
        <v>2</v>
      </c>
      <c r="B265" s="360" t="s">
        <v>383</v>
      </c>
      <c r="C265" s="180"/>
      <c r="D265" s="180"/>
      <c r="E265" s="180">
        <v>1</v>
      </c>
      <c r="F265" s="479"/>
      <c r="G265" s="479"/>
      <c r="H265" s="180"/>
      <c r="I265" s="180"/>
      <c r="J265" s="180"/>
      <c r="K265" s="180"/>
      <c r="L265" s="180"/>
      <c r="M265" s="479"/>
      <c r="N265" s="479"/>
      <c r="O265" s="180"/>
      <c r="P265" s="180"/>
      <c r="Q265" s="180">
        <v>1</v>
      </c>
      <c r="R265" s="180">
        <v>1</v>
      </c>
      <c r="S265" s="180"/>
      <c r="T265" s="479"/>
      <c r="U265" s="479"/>
      <c r="V265" s="180"/>
      <c r="W265" s="180">
        <v>1</v>
      </c>
      <c r="X265" s="180"/>
      <c r="Y265" s="180"/>
      <c r="Z265" s="180"/>
      <c r="AA265" s="479"/>
      <c r="AB265" s="479"/>
      <c r="AC265" s="180"/>
      <c r="AD265" s="180"/>
      <c r="AE265" s="180"/>
      <c r="AF265" s="180"/>
      <c r="AG265" s="479"/>
      <c r="AH265" s="214">
        <f t="shared" ref="AH265:AH279" si="16">SUM(C265:AG265)</f>
        <v>4</v>
      </c>
    </row>
    <row r="266" spans="1:34" ht="24" customHeight="1">
      <c r="A266" s="185">
        <v>3</v>
      </c>
      <c r="B266" s="363" t="s">
        <v>382</v>
      </c>
      <c r="C266" s="180"/>
      <c r="D266" s="180">
        <v>1</v>
      </c>
      <c r="E266" s="180">
        <v>1</v>
      </c>
      <c r="F266" s="479"/>
      <c r="G266" s="479"/>
      <c r="H266" s="180">
        <v>1</v>
      </c>
      <c r="I266" s="180">
        <v>1</v>
      </c>
      <c r="J266" s="180">
        <v>1</v>
      </c>
      <c r="K266" s="180"/>
      <c r="L266" s="180"/>
      <c r="M266" s="479"/>
      <c r="N266" s="479"/>
      <c r="O266" s="180"/>
      <c r="P266" s="180"/>
      <c r="Q266" s="180">
        <v>1</v>
      </c>
      <c r="R266" s="180">
        <v>2</v>
      </c>
      <c r="S266" s="180"/>
      <c r="T266" s="479"/>
      <c r="U266" s="479"/>
      <c r="V266" s="180"/>
      <c r="W266" s="180"/>
      <c r="X266" s="180"/>
      <c r="Y266" s="180"/>
      <c r="Z266" s="180"/>
      <c r="AA266" s="479"/>
      <c r="AB266" s="479"/>
      <c r="AC266" s="180">
        <v>2</v>
      </c>
      <c r="AD266" s="180"/>
      <c r="AE266" s="180"/>
      <c r="AF266" s="180"/>
      <c r="AG266" s="479"/>
      <c r="AH266" s="214">
        <f t="shared" si="16"/>
        <v>10</v>
      </c>
    </row>
    <row r="267" spans="1:34" ht="24" customHeight="1">
      <c r="A267" s="185">
        <v>4</v>
      </c>
      <c r="B267" s="360" t="s">
        <v>379</v>
      </c>
      <c r="C267" s="180">
        <v>3</v>
      </c>
      <c r="D267" s="180">
        <v>1</v>
      </c>
      <c r="E267" s="180"/>
      <c r="F267" s="479"/>
      <c r="G267" s="479"/>
      <c r="H267" s="180"/>
      <c r="I267" s="180">
        <v>1</v>
      </c>
      <c r="J267" s="180">
        <v>1</v>
      </c>
      <c r="K267" s="180"/>
      <c r="L267" s="180"/>
      <c r="M267" s="479"/>
      <c r="N267" s="479"/>
      <c r="O267" s="180">
        <v>1</v>
      </c>
      <c r="P267" s="180"/>
      <c r="Q267" s="180">
        <v>1</v>
      </c>
      <c r="R267" s="180">
        <v>2</v>
      </c>
      <c r="S267" s="180">
        <v>1</v>
      </c>
      <c r="T267" s="479"/>
      <c r="U267" s="479"/>
      <c r="V267" s="180"/>
      <c r="W267" s="180"/>
      <c r="X267" s="180"/>
      <c r="Y267" s="180"/>
      <c r="Z267" s="180"/>
      <c r="AA267" s="479"/>
      <c r="AB267" s="479"/>
      <c r="AC267" s="180">
        <v>1</v>
      </c>
      <c r="AD267" s="180"/>
      <c r="AE267" s="180"/>
      <c r="AF267" s="180">
        <v>1</v>
      </c>
      <c r="AG267" s="479"/>
      <c r="AH267" s="214">
        <f t="shared" si="16"/>
        <v>13</v>
      </c>
    </row>
    <row r="268" spans="1:34" ht="24" customHeight="1">
      <c r="A268" s="185">
        <v>5</v>
      </c>
      <c r="B268" s="360" t="s">
        <v>380</v>
      </c>
      <c r="C268" s="180">
        <v>3</v>
      </c>
      <c r="D268" s="180">
        <v>1</v>
      </c>
      <c r="E268" s="180"/>
      <c r="F268" s="479"/>
      <c r="G268" s="479"/>
      <c r="H268" s="180">
        <v>1</v>
      </c>
      <c r="I268" s="180">
        <v>2</v>
      </c>
      <c r="J268" s="180">
        <v>1</v>
      </c>
      <c r="K268" s="180"/>
      <c r="L268" s="180"/>
      <c r="M268" s="479"/>
      <c r="N268" s="479"/>
      <c r="O268" s="180">
        <v>1</v>
      </c>
      <c r="P268" s="180"/>
      <c r="Q268" s="180"/>
      <c r="R268" s="180">
        <v>3</v>
      </c>
      <c r="S268" s="180">
        <v>1</v>
      </c>
      <c r="T268" s="479"/>
      <c r="U268" s="479"/>
      <c r="V268" s="180"/>
      <c r="W268" s="180">
        <v>1</v>
      </c>
      <c r="X268" s="180"/>
      <c r="Y268" s="180"/>
      <c r="Z268" s="180"/>
      <c r="AA268" s="479"/>
      <c r="AB268" s="479"/>
      <c r="AC268" s="180">
        <v>1</v>
      </c>
      <c r="AD268" s="180"/>
      <c r="AE268" s="180"/>
      <c r="AF268" s="180">
        <v>1</v>
      </c>
      <c r="AG268" s="479"/>
      <c r="AH268" s="214">
        <f t="shared" si="16"/>
        <v>16</v>
      </c>
    </row>
    <row r="269" spans="1:34" ht="24" customHeight="1">
      <c r="A269" s="185">
        <v>6</v>
      </c>
      <c r="B269" s="360" t="s">
        <v>381</v>
      </c>
      <c r="C269" s="180"/>
      <c r="D269" s="180">
        <v>1</v>
      </c>
      <c r="E269" s="180"/>
      <c r="F269" s="479"/>
      <c r="G269" s="479"/>
      <c r="H269" s="180"/>
      <c r="I269" s="180"/>
      <c r="J269" s="180"/>
      <c r="K269" s="180"/>
      <c r="L269" s="180"/>
      <c r="M269" s="479"/>
      <c r="N269" s="479"/>
      <c r="O269" s="180">
        <v>1</v>
      </c>
      <c r="P269" s="180"/>
      <c r="Q269" s="180">
        <v>1</v>
      </c>
      <c r="R269" s="180">
        <v>3</v>
      </c>
      <c r="S269" s="180">
        <v>1</v>
      </c>
      <c r="T269" s="479"/>
      <c r="U269" s="479"/>
      <c r="V269" s="180"/>
      <c r="W269" s="180"/>
      <c r="X269" s="180"/>
      <c r="Y269" s="180"/>
      <c r="Z269" s="180"/>
      <c r="AA269" s="479"/>
      <c r="AB269" s="479"/>
      <c r="AC269" s="180">
        <v>2</v>
      </c>
      <c r="AD269" s="180"/>
      <c r="AE269" s="180"/>
      <c r="AF269" s="180">
        <v>1</v>
      </c>
      <c r="AG269" s="479"/>
      <c r="AH269" s="214">
        <f t="shared" si="16"/>
        <v>10</v>
      </c>
    </row>
    <row r="270" spans="1:34" ht="24" customHeight="1">
      <c r="A270" s="185">
        <v>7</v>
      </c>
      <c r="B270" s="363" t="s">
        <v>378</v>
      </c>
      <c r="C270" s="180"/>
      <c r="D270" s="180"/>
      <c r="E270" s="180"/>
      <c r="F270" s="479"/>
      <c r="G270" s="479"/>
      <c r="H270" s="180"/>
      <c r="I270" s="180"/>
      <c r="J270" s="180"/>
      <c r="K270" s="180"/>
      <c r="L270" s="180"/>
      <c r="M270" s="479"/>
      <c r="N270" s="479"/>
      <c r="O270" s="180"/>
      <c r="P270" s="180"/>
      <c r="Q270" s="180"/>
      <c r="R270" s="180"/>
      <c r="S270" s="180">
        <v>1</v>
      </c>
      <c r="T270" s="479"/>
      <c r="U270" s="479"/>
      <c r="V270" s="180"/>
      <c r="W270" s="180">
        <v>1</v>
      </c>
      <c r="X270" s="180"/>
      <c r="Y270" s="180"/>
      <c r="Z270" s="180"/>
      <c r="AA270" s="479"/>
      <c r="AB270" s="479"/>
      <c r="AC270" s="180"/>
      <c r="AD270" s="180"/>
      <c r="AE270" s="180"/>
      <c r="AF270" s="180"/>
      <c r="AG270" s="479"/>
      <c r="AH270" s="214">
        <f t="shared" si="16"/>
        <v>2</v>
      </c>
    </row>
    <row r="271" spans="1:34" ht="24" customHeight="1">
      <c r="A271" s="185">
        <v>8</v>
      </c>
      <c r="B271" s="363" t="s">
        <v>365</v>
      </c>
      <c r="C271" s="414"/>
      <c r="D271" s="414">
        <v>1</v>
      </c>
      <c r="E271" s="414"/>
      <c r="F271" s="482"/>
      <c r="G271" s="482"/>
      <c r="H271" s="414"/>
      <c r="I271" s="414"/>
      <c r="J271" s="414"/>
      <c r="K271" s="414"/>
      <c r="L271" s="414"/>
      <c r="M271" s="482"/>
      <c r="N271" s="482"/>
      <c r="O271" s="414"/>
      <c r="P271" s="414">
        <v>2</v>
      </c>
      <c r="Q271" s="414"/>
      <c r="R271" s="414">
        <v>2</v>
      </c>
      <c r="S271" s="414">
        <v>2</v>
      </c>
      <c r="T271" s="482"/>
      <c r="U271" s="482"/>
      <c r="V271" s="414"/>
      <c r="W271" s="414"/>
      <c r="X271" s="414">
        <v>2</v>
      </c>
      <c r="Y271" s="414"/>
      <c r="Z271" s="414">
        <v>1</v>
      </c>
      <c r="AA271" s="482"/>
      <c r="AB271" s="482"/>
      <c r="AC271" s="414">
        <v>1</v>
      </c>
      <c r="AD271" s="414"/>
      <c r="AE271" s="414"/>
      <c r="AF271" s="414">
        <v>2</v>
      </c>
      <c r="AG271" s="482"/>
      <c r="AH271" s="214">
        <f t="shared" si="16"/>
        <v>13</v>
      </c>
    </row>
    <row r="272" spans="1:34" ht="24" customHeight="1">
      <c r="A272" s="185">
        <v>9</v>
      </c>
      <c r="B272" s="363" t="s">
        <v>438</v>
      </c>
      <c r="C272" s="414"/>
      <c r="D272" s="414"/>
      <c r="E272" s="414"/>
      <c r="F272" s="482"/>
      <c r="G272" s="482"/>
      <c r="H272" s="414">
        <v>1</v>
      </c>
      <c r="I272" s="414"/>
      <c r="J272" s="414"/>
      <c r="K272" s="414"/>
      <c r="L272" s="414"/>
      <c r="M272" s="482"/>
      <c r="N272" s="482"/>
      <c r="O272" s="414"/>
      <c r="P272" s="414">
        <v>2</v>
      </c>
      <c r="Q272" s="414"/>
      <c r="R272" s="414">
        <v>2</v>
      </c>
      <c r="S272" s="414">
        <v>3</v>
      </c>
      <c r="T272" s="482"/>
      <c r="U272" s="482"/>
      <c r="V272" s="414"/>
      <c r="W272" s="414"/>
      <c r="X272" s="414">
        <v>1</v>
      </c>
      <c r="Y272" s="414"/>
      <c r="Z272" s="414">
        <v>1</v>
      </c>
      <c r="AA272" s="482"/>
      <c r="AB272" s="482"/>
      <c r="AC272" s="414">
        <v>2</v>
      </c>
      <c r="AD272" s="414"/>
      <c r="AE272" s="414"/>
      <c r="AF272" s="414">
        <v>1</v>
      </c>
      <c r="AG272" s="482"/>
      <c r="AH272" s="214">
        <f t="shared" si="16"/>
        <v>13</v>
      </c>
    </row>
    <row r="273" spans="1:34" ht="24" customHeight="1">
      <c r="A273" s="185">
        <v>10</v>
      </c>
      <c r="B273" s="363" t="s">
        <v>367</v>
      </c>
      <c r="C273" s="414">
        <v>1</v>
      </c>
      <c r="D273" s="414">
        <v>1</v>
      </c>
      <c r="E273" s="414"/>
      <c r="F273" s="482"/>
      <c r="G273" s="482"/>
      <c r="H273" s="414"/>
      <c r="I273" s="414"/>
      <c r="J273" s="414"/>
      <c r="K273" s="414"/>
      <c r="L273" s="414"/>
      <c r="M273" s="482"/>
      <c r="N273" s="482"/>
      <c r="O273" s="414"/>
      <c r="P273" s="414">
        <v>2</v>
      </c>
      <c r="Q273" s="414"/>
      <c r="R273" s="414">
        <v>3</v>
      </c>
      <c r="S273" s="414">
        <v>3</v>
      </c>
      <c r="T273" s="482"/>
      <c r="U273" s="482"/>
      <c r="V273" s="414"/>
      <c r="W273" s="414">
        <v>1</v>
      </c>
      <c r="X273" s="414">
        <v>1</v>
      </c>
      <c r="Y273" s="414"/>
      <c r="Z273" s="414">
        <v>1</v>
      </c>
      <c r="AA273" s="482"/>
      <c r="AB273" s="482"/>
      <c r="AC273" s="414">
        <v>1</v>
      </c>
      <c r="AD273" s="414"/>
      <c r="AE273" s="414"/>
      <c r="AF273" s="414">
        <v>3</v>
      </c>
      <c r="AG273" s="482"/>
      <c r="AH273" s="214">
        <f t="shared" si="16"/>
        <v>17</v>
      </c>
    </row>
    <row r="274" spans="1:34" ht="24" customHeight="1">
      <c r="A274" s="185">
        <v>11</v>
      </c>
      <c r="B274" s="363" t="s">
        <v>368</v>
      </c>
      <c r="C274" s="414">
        <v>1</v>
      </c>
      <c r="D274" s="414">
        <v>1</v>
      </c>
      <c r="E274" s="414">
        <v>1</v>
      </c>
      <c r="F274" s="482"/>
      <c r="G274" s="482"/>
      <c r="H274" s="414">
        <v>1</v>
      </c>
      <c r="I274" s="414"/>
      <c r="J274" s="414">
        <v>4</v>
      </c>
      <c r="K274" s="414">
        <v>1</v>
      </c>
      <c r="L274" s="414"/>
      <c r="M274" s="482"/>
      <c r="N274" s="482"/>
      <c r="O274" s="414">
        <v>2</v>
      </c>
      <c r="P274" s="414">
        <v>2</v>
      </c>
      <c r="Q274" s="414">
        <v>2</v>
      </c>
      <c r="R274" s="414">
        <v>2</v>
      </c>
      <c r="S274" s="414">
        <v>5</v>
      </c>
      <c r="T274" s="482"/>
      <c r="U274" s="482"/>
      <c r="V274" s="414">
        <v>3</v>
      </c>
      <c r="W274" s="414">
        <v>2</v>
      </c>
      <c r="X274" s="414">
        <v>3</v>
      </c>
      <c r="Y274" s="414"/>
      <c r="Z274" s="414">
        <v>3</v>
      </c>
      <c r="AA274" s="482"/>
      <c r="AB274" s="482"/>
      <c r="AC274" s="414">
        <v>3</v>
      </c>
      <c r="AD274" s="414"/>
      <c r="AE274" s="414"/>
      <c r="AF274" s="414">
        <v>3</v>
      </c>
      <c r="AG274" s="482"/>
      <c r="AH274" s="214">
        <f t="shared" si="16"/>
        <v>39</v>
      </c>
    </row>
    <row r="275" spans="1:34" ht="24" customHeight="1">
      <c r="A275" s="185">
        <v>12</v>
      </c>
      <c r="B275" s="363" t="s">
        <v>370</v>
      </c>
      <c r="C275" s="414">
        <v>2</v>
      </c>
      <c r="D275" s="414">
        <v>3</v>
      </c>
      <c r="E275" s="414"/>
      <c r="F275" s="482"/>
      <c r="G275" s="482"/>
      <c r="H275" s="414">
        <v>3</v>
      </c>
      <c r="I275" s="414">
        <v>1</v>
      </c>
      <c r="J275" s="414"/>
      <c r="K275" s="414"/>
      <c r="L275" s="414"/>
      <c r="M275" s="482"/>
      <c r="N275" s="482"/>
      <c r="O275" s="414"/>
      <c r="P275" s="414">
        <v>3</v>
      </c>
      <c r="Q275" s="414"/>
      <c r="R275" s="414">
        <v>4</v>
      </c>
      <c r="S275" s="414">
        <v>4</v>
      </c>
      <c r="T275" s="482"/>
      <c r="U275" s="482"/>
      <c r="V275" s="414"/>
      <c r="W275" s="414">
        <v>2</v>
      </c>
      <c r="X275" s="414">
        <v>1</v>
      </c>
      <c r="Y275" s="414"/>
      <c r="Z275" s="414">
        <v>1</v>
      </c>
      <c r="AA275" s="482"/>
      <c r="AB275" s="482"/>
      <c r="AC275" s="414">
        <v>4</v>
      </c>
      <c r="AD275" s="414"/>
      <c r="AE275" s="414"/>
      <c r="AF275" s="414">
        <v>2</v>
      </c>
      <c r="AG275" s="482"/>
      <c r="AH275" s="214">
        <f t="shared" si="16"/>
        <v>30</v>
      </c>
    </row>
    <row r="276" spans="1:34" ht="24" customHeight="1">
      <c r="A276" s="185">
        <v>13</v>
      </c>
      <c r="B276" s="363" t="s">
        <v>439</v>
      </c>
      <c r="C276" s="414"/>
      <c r="D276" s="414">
        <v>1</v>
      </c>
      <c r="E276" s="414">
        <v>1</v>
      </c>
      <c r="F276" s="482"/>
      <c r="G276" s="482"/>
      <c r="H276" s="414">
        <v>1</v>
      </c>
      <c r="I276" s="414">
        <v>2</v>
      </c>
      <c r="J276" s="414"/>
      <c r="K276" s="414"/>
      <c r="L276" s="414"/>
      <c r="M276" s="482"/>
      <c r="N276" s="482"/>
      <c r="O276" s="414"/>
      <c r="P276" s="414">
        <v>2</v>
      </c>
      <c r="Q276" s="414"/>
      <c r="R276" s="414">
        <v>3</v>
      </c>
      <c r="S276" s="414">
        <v>2</v>
      </c>
      <c r="T276" s="482"/>
      <c r="U276" s="482"/>
      <c r="V276" s="414"/>
      <c r="W276" s="414"/>
      <c r="X276" s="414">
        <v>2</v>
      </c>
      <c r="Y276" s="414"/>
      <c r="Z276" s="414">
        <v>1</v>
      </c>
      <c r="AA276" s="482"/>
      <c r="AB276" s="482"/>
      <c r="AC276" s="414">
        <v>1</v>
      </c>
      <c r="AD276" s="414"/>
      <c r="AE276" s="414"/>
      <c r="AF276" s="414">
        <v>1</v>
      </c>
      <c r="AG276" s="482"/>
      <c r="AH276" s="214">
        <f t="shared" si="16"/>
        <v>17</v>
      </c>
    </row>
    <row r="277" spans="1:34" ht="24" customHeight="1">
      <c r="A277" s="185">
        <v>14</v>
      </c>
      <c r="B277" s="363" t="s">
        <v>441</v>
      </c>
      <c r="C277" s="414">
        <v>2</v>
      </c>
      <c r="D277" s="414">
        <v>1</v>
      </c>
      <c r="E277" s="414">
        <v>1</v>
      </c>
      <c r="F277" s="482"/>
      <c r="G277" s="482"/>
      <c r="H277" s="414">
        <v>1</v>
      </c>
      <c r="I277" s="414"/>
      <c r="J277" s="414"/>
      <c r="K277" s="414"/>
      <c r="L277" s="414"/>
      <c r="M277" s="482"/>
      <c r="N277" s="482"/>
      <c r="O277" s="414"/>
      <c r="P277" s="414">
        <v>2</v>
      </c>
      <c r="Q277" s="414"/>
      <c r="R277" s="414">
        <v>2</v>
      </c>
      <c r="S277" s="414">
        <v>4</v>
      </c>
      <c r="T277" s="482"/>
      <c r="U277" s="482"/>
      <c r="V277" s="414">
        <v>2</v>
      </c>
      <c r="W277" s="414"/>
      <c r="X277" s="414">
        <v>1</v>
      </c>
      <c r="Y277" s="414"/>
      <c r="Z277" s="414">
        <v>1</v>
      </c>
      <c r="AA277" s="482"/>
      <c r="AB277" s="482"/>
      <c r="AC277" s="414">
        <v>2</v>
      </c>
      <c r="AD277" s="414"/>
      <c r="AE277" s="414"/>
      <c r="AF277" s="414">
        <v>2</v>
      </c>
      <c r="AG277" s="482"/>
      <c r="AH277" s="214">
        <f t="shared" si="16"/>
        <v>21</v>
      </c>
    </row>
    <row r="278" spans="1:34" ht="24" customHeight="1">
      <c r="A278" s="185">
        <v>15</v>
      </c>
      <c r="B278" s="363" t="s">
        <v>442</v>
      </c>
      <c r="C278" s="414"/>
      <c r="D278" s="414">
        <v>1</v>
      </c>
      <c r="E278" s="414"/>
      <c r="F278" s="482"/>
      <c r="G278" s="482"/>
      <c r="H278" s="414"/>
      <c r="I278" s="414"/>
      <c r="J278" s="414"/>
      <c r="K278" s="414"/>
      <c r="L278" s="414"/>
      <c r="M278" s="482"/>
      <c r="N278" s="482"/>
      <c r="O278" s="414"/>
      <c r="P278" s="414">
        <v>2</v>
      </c>
      <c r="Q278" s="414"/>
      <c r="R278" s="414">
        <v>2</v>
      </c>
      <c r="S278" s="414">
        <v>2</v>
      </c>
      <c r="T278" s="482"/>
      <c r="U278" s="482"/>
      <c r="V278" s="414"/>
      <c r="W278" s="414"/>
      <c r="X278" s="414">
        <v>1</v>
      </c>
      <c r="Y278" s="414"/>
      <c r="Z278" s="414">
        <v>1</v>
      </c>
      <c r="AA278" s="482"/>
      <c r="AB278" s="482"/>
      <c r="AC278" s="414">
        <v>1</v>
      </c>
      <c r="AD278" s="414"/>
      <c r="AE278" s="414"/>
      <c r="AF278" s="414">
        <v>2</v>
      </c>
      <c r="AG278" s="482"/>
      <c r="AH278" s="214">
        <f t="shared" si="16"/>
        <v>12</v>
      </c>
    </row>
    <row r="279" spans="1:34" ht="24" customHeight="1" thickBot="1">
      <c r="A279" s="185">
        <v>16</v>
      </c>
      <c r="B279" s="364" t="s">
        <v>373</v>
      </c>
      <c r="C279" s="415">
        <v>1</v>
      </c>
      <c r="D279" s="415">
        <v>1</v>
      </c>
      <c r="E279" s="415"/>
      <c r="F279" s="483"/>
      <c r="G279" s="483"/>
      <c r="H279" s="415">
        <v>1</v>
      </c>
      <c r="I279" s="415">
        <v>2</v>
      </c>
      <c r="J279" s="415">
        <v>1</v>
      </c>
      <c r="K279" s="415"/>
      <c r="L279" s="415"/>
      <c r="M279" s="483"/>
      <c r="N279" s="483"/>
      <c r="O279" s="415"/>
      <c r="P279" s="415">
        <v>2</v>
      </c>
      <c r="Q279" s="415">
        <v>1</v>
      </c>
      <c r="R279" s="415">
        <v>4</v>
      </c>
      <c r="S279" s="415">
        <v>3</v>
      </c>
      <c r="T279" s="483"/>
      <c r="U279" s="483"/>
      <c r="V279" s="415"/>
      <c r="W279" s="415">
        <v>1</v>
      </c>
      <c r="X279" s="415">
        <v>1</v>
      </c>
      <c r="Y279" s="415"/>
      <c r="Z279" s="415">
        <v>1</v>
      </c>
      <c r="AA279" s="483"/>
      <c r="AB279" s="483"/>
      <c r="AC279" s="415">
        <v>2</v>
      </c>
      <c r="AD279" s="415"/>
      <c r="AE279" s="415"/>
      <c r="AF279" s="415">
        <v>3</v>
      </c>
      <c r="AG279" s="483"/>
      <c r="AH279" s="214">
        <f t="shared" si="16"/>
        <v>24</v>
      </c>
    </row>
    <row r="280" spans="1:34" ht="23.1" customHeight="1" thickBot="1">
      <c r="A280" s="526" t="s">
        <v>19</v>
      </c>
      <c r="B280" s="592"/>
      <c r="C280" s="187">
        <f>SUM(C264:C279)</f>
        <v>13</v>
      </c>
      <c r="D280" s="187">
        <f t="shared" ref="D280:AG280" si="17">SUM(D264:D279)</f>
        <v>15</v>
      </c>
      <c r="E280" s="187">
        <f t="shared" si="17"/>
        <v>6</v>
      </c>
      <c r="F280" s="187">
        <f t="shared" si="17"/>
        <v>0</v>
      </c>
      <c r="G280" s="187">
        <f t="shared" si="17"/>
        <v>0</v>
      </c>
      <c r="H280" s="187">
        <f t="shared" si="17"/>
        <v>13</v>
      </c>
      <c r="I280" s="187">
        <f t="shared" si="17"/>
        <v>10</v>
      </c>
      <c r="J280" s="187">
        <f t="shared" si="17"/>
        <v>8</v>
      </c>
      <c r="K280" s="187">
        <f t="shared" si="17"/>
        <v>1</v>
      </c>
      <c r="L280" s="187">
        <f t="shared" si="17"/>
        <v>1</v>
      </c>
      <c r="M280" s="187">
        <f t="shared" si="17"/>
        <v>0</v>
      </c>
      <c r="N280" s="187">
        <f t="shared" si="17"/>
        <v>0</v>
      </c>
      <c r="O280" s="187">
        <f t="shared" si="17"/>
        <v>8</v>
      </c>
      <c r="P280" s="187">
        <f t="shared" si="17"/>
        <v>19</v>
      </c>
      <c r="Q280" s="187">
        <f t="shared" si="17"/>
        <v>8</v>
      </c>
      <c r="R280" s="187">
        <f t="shared" si="17"/>
        <v>36</v>
      </c>
      <c r="S280" s="187">
        <f t="shared" si="17"/>
        <v>32</v>
      </c>
      <c r="T280" s="187">
        <f t="shared" si="17"/>
        <v>0</v>
      </c>
      <c r="U280" s="187">
        <f t="shared" si="17"/>
        <v>0</v>
      </c>
      <c r="V280" s="187">
        <f t="shared" si="17"/>
        <v>5</v>
      </c>
      <c r="W280" s="187">
        <f t="shared" si="17"/>
        <v>10</v>
      </c>
      <c r="X280" s="187">
        <f t="shared" si="17"/>
        <v>13</v>
      </c>
      <c r="Y280" s="187">
        <f t="shared" si="17"/>
        <v>0</v>
      </c>
      <c r="Z280" s="187">
        <f>SUM(Z264:Z279)</f>
        <v>12</v>
      </c>
      <c r="AA280" s="187">
        <f t="shared" si="17"/>
        <v>0</v>
      </c>
      <c r="AB280" s="187">
        <f t="shared" si="17"/>
        <v>0</v>
      </c>
      <c r="AC280" s="187">
        <f t="shared" si="17"/>
        <v>23</v>
      </c>
      <c r="AD280" s="187">
        <f t="shared" si="17"/>
        <v>0</v>
      </c>
      <c r="AE280" s="187">
        <f t="shared" si="17"/>
        <v>0</v>
      </c>
      <c r="AF280" s="187">
        <f t="shared" si="17"/>
        <v>22</v>
      </c>
      <c r="AG280" s="187">
        <f t="shared" si="17"/>
        <v>0</v>
      </c>
      <c r="AH280" s="216">
        <f>SUM(AH264:AH279)</f>
        <v>255</v>
      </c>
    </row>
    <row r="281" spans="1:34" ht="20.100000000000001" customHeight="1">
      <c r="A281" s="409"/>
      <c r="B281" s="409"/>
      <c r="C281" s="410"/>
      <c r="D281" s="410"/>
      <c r="E281" s="410"/>
      <c r="F281" s="410"/>
      <c r="G281" s="410"/>
      <c r="H281" s="410"/>
      <c r="I281" s="410"/>
      <c r="J281" s="410"/>
      <c r="K281" s="410"/>
      <c r="L281" s="410"/>
      <c r="M281" s="410"/>
      <c r="N281" s="410"/>
      <c r="O281" s="410"/>
      <c r="P281" s="410"/>
      <c r="Q281" s="410"/>
      <c r="R281" s="410"/>
      <c r="S281" s="410"/>
      <c r="T281" s="410"/>
      <c r="U281" s="410"/>
      <c r="V281" s="410"/>
      <c r="W281" s="410"/>
      <c r="X281" s="410"/>
      <c r="Y281" s="410"/>
      <c r="Z281" s="410"/>
      <c r="AA281" s="410"/>
      <c r="AB281" s="410"/>
      <c r="AC281" s="410"/>
      <c r="AD281" s="410"/>
      <c r="AE281" s="410"/>
      <c r="AF281" s="410"/>
      <c r="AG281" s="410"/>
      <c r="AH281" s="410"/>
    </row>
    <row r="282" spans="1:34" ht="20.100000000000001" customHeight="1">
      <c r="A282" s="17"/>
      <c r="B282" s="168"/>
      <c r="C282" s="168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577" t="s">
        <v>420</v>
      </c>
      <c r="W282" s="578"/>
      <c r="X282" s="578"/>
      <c r="Y282" s="578"/>
      <c r="Z282" s="578"/>
      <c r="AA282" s="578"/>
      <c r="AB282" s="578"/>
      <c r="AC282" s="578"/>
      <c r="AD282" s="578"/>
      <c r="AE282" s="168"/>
      <c r="AF282" s="168"/>
      <c r="AG282" s="168"/>
      <c r="AH282" s="169"/>
    </row>
    <row r="283" spans="1:34" ht="20.100000000000001" customHeight="1">
      <c r="A283" s="17"/>
      <c r="B283" s="168"/>
      <c r="C283" s="168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586" t="s">
        <v>319</v>
      </c>
      <c r="W283" s="573"/>
      <c r="X283" s="573"/>
      <c r="Y283" s="573"/>
      <c r="Z283" s="573"/>
      <c r="AA283" s="573"/>
      <c r="AB283" s="573"/>
      <c r="AC283" s="573"/>
      <c r="AD283" s="573"/>
      <c r="AE283" s="168"/>
      <c r="AF283" s="168"/>
      <c r="AG283" s="168"/>
      <c r="AH283" s="169"/>
    </row>
    <row r="284" spans="1:34" ht="20.100000000000001" customHeight="1">
      <c r="A284" s="17"/>
      <c r="B284" s="168"/>
      <c r="C284" s="168"/>
      <c r="D284" s="168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342"/>
      <c r="W284" s="352"/>
      <c r="X284" s="352"/>
      <c r="Y284" s="352"/>
      <c r="Z284" s="352"/>
      <c r="AA284" s="352"/>
      <c r="AB284" s="352"/>
      <c r="AC284" s="352"/>
      <c r="AD284" s="352"/>
      <c r="AE284" s="168"/>
      <c r="AF284" s="168"/>
      <c r="AG284" s="168"/>
      <c r="AH284" s="339"/>
    </row>
    <row r="285" spans="1:34" ht="20.100000000000001" customHeight="1">
      <c r="A285" s="17"/>
      <c r="B285" s="168"/>
      <c r="C285" s="168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AE285" s="168"/>
      <c r="AF285" s="168"/>
      <c r="AG285" s="168"/>
      <c r="AH285" s="169"/>
    </row>
    <row r="286" spans="1:34" ht="20.100000000000001" customHeight="1">
      <c r="V286" s="559" t="s">
        <v>341</v>
      </c>
      <c r="W286" s="559"/>
      <c r="X286" s="559"/>
      <c r="Y286" s="559"/>
      <c r="Z286" s="559"/>
      <c r="AA286" s="559"/>
      <c r="AB286" s="559"/>
      <c r="AC286" s="559"/>
      <c r="AD286" s="559"/>
    </row>
    <row r="287" spans="1:34" ht="20.100000000000001" customHeight="1">
      <c r="V287" s="585" t="s">
        <v>321</v>
      </c>
      <c r="W287" s="585"/>
      <c r="X287" s="585"/>
      <c r="Y287" s="585"/>
      <c r="Z287" s="585"/>
      <c r="AA287" s="585"/>
      <c r="AB287" s="585"/>
      <c r="AC287" s="585"/>
      <c r="AD287" s="585"/>
    </row>
    <row r="288" spans="1:34" ht="20.100000000000001" customHeight="1">
      <c r="V288" s="391"/>
      <c r="W288" s="391"/>
      <c r="X288" s="391"/>
      <c r="Y288" s="391"/>
      <c r="Z288" s="391"/>
      <c r="AA288" s="391"/>
      <c r="AB288" s="391"/>
      <c r="AC288" s="391"/>
      <c r="AD288" s="391"/>
      <c r="AH288" s="221"/>
    </row>
    <row r="289" spans="1:34" ht="20.100000000000001" customHeight="1">
      <c r="A289" s="607" t="s">
        <v>338</v>
      </c>
      <c r="B289" s="607"/>
      <c r="C289" s="607"/>
      <c r="D289" s="607"/>
      <c r="E289" s="607"/>
      <c r="F289" s="607"/>
      <c r="G289" s="607"/>
      <c r="H289" s="607"/>
      <c r="I289" s="607"/>
      <c r="J289" s="607"/>
      <c r="K289" s="607"/>
      <c r="L289" s="607"/>
      <c r="M289" s="607"/>
      <c r="N289" s="607"/>
      <c r="O289" s="607"/>
      <c r="P289" s="607"/>
      <c r="Q289" s="607"/>
      <c r="R289" s="607"/>
      <c r="S289" s="607"/>
      <c r="T289" s="607"/>
      <c r="U289" s="607"/>
      <c r="V289" s="607"/>
      <c r="W289" s="607"/>
      <c r="X289" s="607"/>
      <c r="Y289" s="607"/>
      <c r="Z289" s="607"/>
      <c r="AA289" s="607"/>
      <c r="AB289" s="607"/>
      <c r="AC289" s="607"/>
      <c r="AD289" s="607"/>
      <c r="AE289" s="607"/>
      <c r="AF289" s="607"/>
      <c r="AG289" s="607"/>
      <c r="AH289" s="607"/>
    </row>
    <row r="290" spans="1:34" ht="20.100000000000001" customHeight="1">
      <c r="A290" s="602" t="s">
        <v>339</v>
      </c>
      <c r="B290" s="602"/>
      <c r="C290" s="602"/>
      <c r="D290" s="602"/>
      <c r="E290" s="602"/>
      <c r="F290" s="602"/>
      <c r="G290" s="602"/>
      <c r="H290" s="602"/>
      <c r="I290" s="602"/>
      <c r="J290" s="602"/>
      <c r="K290" s="602"/>
      <c r="L290" s="602"/>
      <c r="M290" s="602"/>
      <c r="N290" s="602"/>
      <c r="O290" s="602"/>
      <c r="P290" s="602"/>
      <c r="Q290" s="602"/>
      <c r="R290" s="602"/>
      <c r="S290" s="602"/>
      <c r="T290" s="602"/>
      <c r="U290" s="602"/>
      <c r="V290" s="602"/>
      <c r="W290" s="602"/>
      <c r="X290" s="602"/>
      <c r="Y290" s="602"/>
      <c r="Z290" s="602"/>
      <c r="AA290" s="602"/>
      <c r="AB290" s="602"/>
      <c r="AC290" s="602"/>
      <c r="AD290" s="602"/>
      <c r="AE290" s="602"/>
      <c r="AF290" s="602"/>
      <c r="AG290" s="602"/>
      <c r="AH290" s="602"/>
    </row>
    <row r="291" spans="1:34" ht="20.100000000000001" customHeight="1">
      <c r="A291" s="346"/>
      <c r="B291" s="346"/>
      <c r="C291" s="346"/>
      <c r="D291" s="346"/>
      <c r="E291" s="346"/>
      <c r="F291" s="346"/>
      <c r="G291" s="346"/>
      <c r="H291" s="346"/>
      <c r="I291" s="346"/>
      <c r="J291" s="346"/>
      <c r="K291" s="346"/>
      <c r="L291" s="346"/>
      <c r="M291" s="346"/>
      <c r="N291" s="346"/>
      <c r="O291" s="346"/>
      <c r="P291" s="346"/>
      <c r="Q291" s="346"/>
      <c r="R291" s="346"/>
      <c r="S291" s="346"/>
      <c r="T291" s="346"/>
      <c r="U291" s="346"/>
      <c r="V291" s="346"/>
      <c r="W291" s="346"/>
      <c r="X291" s="346"/>
      <c r="Y291" s="346"/>
      <c r="Z291" s="346"/>
      <c r="AA291" s="346"/>
      <c r="AB291" s="346"/>
      <c r="AC291" s="346"/>
      <c r="AD291" s="346"/>
      <c r="AE291" s="346"/>
      <c r="AF291" s="346"/>
      <c r="AG291" s="346"/>
      <c r="AH291" s="346"/>
    </row>
    <row r="292" spans="1:34" ht="20.100000000000001" customHeight="1">
      <c r="A292" s="347"/>
      <c r="B292" s="402" t="s">
        <v>324</v>
      </c>
      <c r="C292" s="337"/>
      <c r="D292" s="337"/>
      <c r="E292" s="337"/>
      <c r="F292" s="337"/>
      <c r="G292" s="337"/>
      <c r="H292" s="337"/>
      <c r="I292" s="337"/>
      <c r="J292" s="337"/>
      <c r="K292" s="337"/>
      <c r="L292" s="337"/>
      <c r="M292" s="337"/>
      <c r="N292" s="337"/>
      <c r="O292" s="337"/>
      <c r="P292" s="337"/>
      <c r="Q292" s="337"/>
      <c r="R292" s="337"/>
      <c r="S292" s="337"/>
      <c r="T292" s="337"/>
      <c r="U292" s="337"/>
      <c r="V292" s="337"/>
      <c r="W292" s="337"/>
      <c r="X292" s="337"/>
      <c r="Y292" s="337"/>
      <c r="Z292" s="337"/>
      <c r="AA292" s="337"/>
      <c r="AB292" s="337"/>
      <c r="AC292" s="337"/>
      <c r="AD292" s="337"/>
      <c r="AE292" s="422" t="s">
        <v>377</v>
      </c>
      <c r="AF292" s="312"/>
      <c r="AG292" s="337"/>
      <c r="AH292" s="347"/>
    </row>
    <row r="293" spans="1:34" ht="20.100000000000001" customHeight="1">
      <c r="A293" s="341">
        <v>10</v>
      </c>
      <c r="B293" s="425" t="s">
        <v>430</v>
      </c>
      <c r="C293" s="426"/>
      <c r="D293" s="426"/>
      <c r="E293" s="337"/>
      <c r="F293" s="337"/>
      <c r="G293" s="337"/>
      <c r="H293" s="337"/>
      <c r="I293" s="337"/>
      <c r="J293" s="337"/>
      <c r="K293" s="337"/>
      <c r="L293" s="337"/>
      <c r="M293" s="337"/>
      <c r="N293" s="337"/>
      <c r="O293" s="337"/>
      <c r="P293" s="337"/>
      <c r="Q293" s="337"/>
      <c r="R293" s="337"/>
      <c r="S293" s="337"/>
      <c r="T293" s="337"/>
      <c r="U293" s="337"/>
      <c r="V293" s="337"/>
      <c r="W293" s="337"/>
      <c r="X293" s="337"/>
      <c r="Y293" s="337"/>
      <c r="Z293" s="337"/>
      <c r="AA293" s="337"/>
      <c r="AB293" s="337"/>
      <c r="AC293" s="337"/>
      <c r="AD293" s="337"/>
      <c r="AE293" s="337"/>
      <c r="AF293" s="337"/>
      <c r="AG293" s="337"/>
      <c r="AH293" s="347"/>
    </row>
    <row r="294" spans="1:34" ht="20.100000000000001" customHeight="1" thickBot="1">
      <c r="A294" s="587" t="s">
        <v>14</v>
      </c>
      <c r="B294" s="582" t="s">
        <v>320</v>
      </c>
      <c r="C294" s="590" t="s">
        <v>184</v>
      </c>
      <c r="D294" s="590"/>
      <c r="E294" s="590"/>
      <c r="F294" s="590"/>
      <c r="G294" s="590"/>
      <c r="H294" s="590"/>
      <c r="I294" s="590"/>
      <c r="J294" s="590"/>
      <c r="K294" s="590"/>
      <c r="L294" s="590"/>
      <c r="M294" s="590"/>
      <c r="N294" s="590"/>
      <c r="O294" s="590"/>
      <c r="P294" s="590"/>
      <c r="Q294" s="590"/>
      <c r="R294" s="590"/>
      <c r="S294" s="590"/>
      <c r="T294" s="590"/>
      <c r="U294" s="590"/>
      <c r="V294" s="590"/>
      <c r="W294" s="590"/>
      <c r="X294" s="590"/>
      <c r="Y294" s="590"/>
      <c r="Z294" s="590"/>
      <c r="AA294" s="590"/>
      <c r="AB294" s="590"/>
      <c r="AC294" s="590"/>
      <c r="AD294" s="590"/>
      <c r="AE294" s="590"/>
      <c r="AF294" s="590"/>
      <c r="AG294" s="590"/>
      <c r="AH294" s="591"/>
    </row>
    <row r="295" spans="1:34" ht="20.100000000000001" customHeight="1">
      <c r="A295" s="588"/>
      <c r="B295" s="583"/>
      <c r="C295" s="192">
        <v>1</v>
      </c>
      <c r="D295" s="192">
        <v>2</v>
      </c>
      <c r="E295" s="192">
        <v>3</v>
      </c>
      <c r="F295" s="192">
        <v>4</v>
      </c>
      <c r="G295" s="192">
        <v>5</v>
      </c>
      <c r="H295" s="192">
        <v>6</v>
      </c>
      <c r="I295" s="192">
        <v>7</v>
      </c>
      <c r="J295" s="192">
        <v>8</v>
      </c>
      <c r="K295" s="192">
        <v>9</v>
      </c>
      <c r="L295" s="192">
        <v>10</v>
      </c>
      <c r="M295" s="192">
        <v>11</v>
      </c>
      <c r="N295" s="192">
        <v>12</v>
      </c>
      <c r="O295" s="192">
        <v>13</v>
      </c>
      <c r="P295" s="192">
        <v>14</v>
      </c>
      <c r="Q295" s="192">
        <v>15</v>
      </c>
      <c r="R295" s="192">
        <v>16</v>
      </c>
      <c r="S295" s="192">
        <v>17</v>
      </c>
      <c r="T295" s="192">
        <v>18</v>
      </c>
      <c r="U295" s="192">
        <v>19</v>
      </c>
      <c r="V295" s="192">
        <v>20</v>
      </c>
      <c r="W295" s="192">
        <v>21</v>
      </c>
      <c r="X295" s="192">
        <v>22</v>
      </c>
      <c r="Y295" s="192">
        <v>23</v>
      </c>
      <c r="Z295" s="192">
        <v>24</v>
      </c>
      <c r="AA295" s="192">
        <v>25</v>
      </c>
      <c r="AB295" s="192">
        <v>26</v>
      </c>
      <c r="AC295" s="192">
        <v>27</v>
      </c>
      <c r="AD295" s="192">
        <v>28</v>
      </c>
      <c r="AE295" s="192">
        <v>29</v>
      </c>
      <c r="AF295" s="192">
        <v>30</v>
      </c>
      <c r="AG295" s="199">
        <v>31</v>
      </c>
      <c r="AH295" s="213" t="s">
        <v>299</v>
      </c>
    </row>
    <row r="296" spans="1:34" ht="24" customHeight="1">
      <c r="A296" s="185">
        <v>1</v>
      </c>
      <c r="B296" s="360" t="s">
        <v>384</v>
      </c>
      <c r="C296" s="180"/>
      <c r="D296" s="438"/>
      <c r="E296" s="438"/>
      <c r="F296" s="180"/>
      <c r="G296" s="180"/>
      <c r="H296" s="180"/>
      <c r="I296" s="180"/>
      <c r="J296" s="180">
        <v>1</v>
      </c>
      <c r="K296" s="438"/>
      <c r="L296" s="438"/>
      <c r="M296" s="180"/>
      <c r="N296" s="180"/>
      <c r="O296" s="180"/>
      <c r="P296" s="180">
        <v>1</v>
      </c>
      <c r="Q296" s="180"/>
      <c r="R296" s="438"/>
      <c r="S296" s="438"/>
      <c r="T296" s="180">
        <v>2</v>
      </c>
      <c r="U296" s="180">
        <v>1</v>
      </c>
      <c r="V296" s="438"/>
      <c r="W296" s="180"/>
      <c r="X296" s="180"/>
      <c r="Y296" s="438"/>
      <c r="Z296" s="438"/>
      <c r="AA296" s="180"/>
      <c r="AB296" s="180"/>
      <c r="AC296" s="180"/>
      <c r="AD296" s="180"/>
      <c r="AE296" s="180">
        <v>1</v>
      </c>
      <c r="AF296" s="438"/>
      <c r="AG296" s="438"/>
      <c r="AH296" s="214">
        <f>SUM(C296:AG296)</f>
        <v>6</v>
      </c>
    </row>
    <row r="297" spans="1:34" ht="24" customHeight="1">
      <c r="A297" s="185">
        <v>2</v>
      </c>
      <c r="B297" s="360" t="s">
        <v>383</v>
      </c>
      <c r="C297" s="180"/>
      <c r="D297" s="438"/>
      <c r="E297" s="438"/>
      <c r="F297" s="180"/>
      <c r="G297" s="180"/>
      <c r="H297" s="180"/>
      <c r="I297" s="180"/>
      <c r="J297" s="180"/>
      <c r="K297" s="438"/>
      <c r="L297" s="438"/>
      <c r="M297" s="180"/>
      <c r="N297" s="180"/>
      <c r="O297" s="180"/>
      <c r="P297" s="180">
        <v>1</v>
      </c>
      <c r="Q297" s="180"/>
      <c r="R297" s="438"/>
      <c r="S297" s="438"/>
      <c r="T297" s="180"/>
      <c r="U297" s="180"/>
      <c r="V297" s="438"/>
      <c r="W297" s="180"/>
      <c r="X297" s="180"/>
      <c r="Y297" s="438"/>
      <c r="Z297" s="438"/>
      <c r="AA297" s="180"/>
      <c r="AB297" s="180"/>
      <c r="AC297" s="180"/>
      <c r="AD297" s="180"/>
      <c r="AE297" s="180"/>
      <c r="AF297" s="438"/>
      <c r="AG297" s="438"/>
      <c r="AH297" s="214">
        <f t="shared" ref="AH297:AH311" si="18">SUM(C297:AG297)</f>
        <v>1</v>
      </c>
    </row>
    <row r="298" spans="1:34" ht="24" customHeight="1">
      <c r="A298" s="185">
        <v>3</v>
      </c>
      <c r="B298" s="363" t="s">
        <v>382</v>
      </c>
      <c r="C298" s="180">
        <v>1</v>
      </c>
      <c r="D298" s="438"/>
      <c r="E298" s="438"/>
      <c r="F298" s="180">
        <v>1</v>
      </c>
      <c r="G298" s="180"/>
      <c r="H298" s="180">
        <v>1</v>
      </c>
      <c r="I298" s="180">
        <v>1</v>
      </c>
      <c r="J298" s="180">
        <v>1</v>
      </c>
      <c r="K298" s="438"/>
      <c r="L298" s="438"/>
      <c r="M298" s="180">
        <v>1</v>
      </c>
      <c r="N298" s="180"/>
      <c r="O298" s="180">
        <v>1</v>
      </c>
      <c r="P298" s="180">
        <v>1</v>
      </c>
      <c r="Q298" s="180">
        <v>1</v>
      </c>
      <c r="R298" s="438"/>
      <c r="S298" s="438"/>
      <c r="T298" s="180">
        <v>2</v>
      </c>
      <c r="U298" s="180">
        <v>1</v>
      </c>
      <c r="V298" s="438"/>
      <c r="W298" s="180"/>
      <c r="X298" s="180"/>
      <c r="Y298" s="438"/>
      <c r="Z298" s="438"/>
      <c r="AA298" s="180"/>
      <c r="AB298" s="180"/>
      <c r="AC298" s="180"/>
      <c r="AD298" s="180"/>
      <c r="AE298" s="180">
        <v>1</v>
      </c>
      <c r="AF298" s="438"/>
      <c r="AG298" s="438"/>
      <c r="AH298" s="214">
        <f t="shared" si="18"/>
        <v>13</v>
      </c>
    </row>
    <row r="299" spans="1:34" ht="24" customHeight="1">
      <c r="A299" s="185">
        <v>4</v>
      </c>
      <c r="B299" s="360" t="s">
        <v>379</v>
      </c>
      <c r="C299" s="180"/>
      <c r="D299" s="438"/>
      <c r="E299" s="438"/>
      <c r="F299" s="180"/>
      <c r="G299" s="180"/>
      <c r="H299" s="180"/>
      <c r="I299" s="180">
        <v>1</v>
      </c>
      <c r="J299" s="180">
        <v>1</v>
      </c>
      <c r="K299" s="438"/>
      <c r="L299" s="438"/>
      <c r="M299" s="180">
        <v>1</v>
      </c>
      <c r="N299" s="180"/>
      <c r="O299" s="180">
        <v>1</v>
      </c>
      <c r="P299" s="180">
        <v>1</v>
      </c>
      <c r="Q299" s="180"/>
      <c r="R299" s="438"/>
      <c r="S299" s="438"/>
      <c r="T299" s="180">
        <v>1</v>
      </c>
      <c r="U299" s="180"/>
      <c r="V299" s="438"/>
      <c r="W299" s="180"/>
      <c r="X299" s="180">
        <v>2</v>
      </c>
      <c r="Y299" s="438"/>
      <c r="Z299" s="438"/>
      <c r="AA299" s="180">
        <v>2</v>
      </c>
      <c r="AB299" s="180">
        <v>1</v>
      </c>
      <c r="AC299" s="180"/>
      <c r="AD299" s="180"/>
      <c r="AE299" s="180"/>
      <c r="AF299" s="438"/>
      <c r="AG299" s="438"/>
      <c r="AH299" s="214">
        <f t="shared" si="18"/>
        <v>11</v>
      </c>
    </row>
    <row r="300" spans="1:34" ht="24" customHeight="1">
      <c r="A300" s="185">
        <v>5</v>
      </c>
      <c r="B300" s="360" t="s">
        <v>380</v>
      </c>
      <c r="C300" s="180"/>
      <c r="D300" s="438"/>
      <c r="E300" s="438"/>
      <c r="F300" s="180">
        <v>1</v>
      </c>
      <c r="G300" s="180"/>
      <c r="H300" s="180">
        <v>1</v>
      </c>
      <c r="I300" s="180">
        <v>1</v>
      </c>
      <c r="J300" s="180">
        <v>3</v>
      </c>
      <c r="K300" s="438"/>
      <c r="L300" s="438"/>
      <c r="M300" s="180"/>
      <c r="N300" s="180"/>
      <c r="O300" s="180"/>
      <c r="P300" s="180">
        <v>1</v>
      </c>
      <c r="Q300" s="180"/>
      <c r="R300" s="438"/>
      <c r="S300" s="438"/>
      <c r="T300" s="180">
        <v>1</v>
      </c>
      <c r="U300" s="180">
        <v>1</v>
      </c>
      <c r="V300" s="438"/>
      <c r="W300" s="180"/>
      <c r="X300" s="180"/>
      <c r="Y300" s="438"/>
      <c r="Z300" s="438"/>
      <c r="AA300" s="180"/>
      <c r="AB300" s="180">
        <v>1</v>
      </c>
      <c r="AC300" s="180"/>
      <c r="AD300" s="180"/>
      <c r="AE300" s="180">
        <v>1</v>
      </c>
      <c r="AF300" s="438"/>
      <c r="AG300" s="438"/>
      <c r="AH300" s="214">
        <f t="shared" si="18"/>
        <v>11</v>
      </c>
    </row>
    <row r="301" spans="1:34" ht="24" customHeight="1">
      <c r="A301" s="185">
        <v>6</v>
      </c>
      <c r="B301" s="360" t="s">
        <v>381</v>
      </c>
      <c r="C301" s="180">
        <v>1</v>
      </c>
      <c r="D301" s="438"/>
      <c r="E301" s="438"/>
      <c r="F301" s="180"/>
      <c r="G301" s="180"/>
      <c r="H301" s="180"/>
      <c r="I301" s="180">
        <v>1</v>
      </c>
      <c r="J301" s="180"/>
      <c r="K301" s="438"/>
      <c r="L301" s="438"/>
      <c r="M301" s="180"/>
      <c r="N301" s="180"/>
      <c r="O301" s="180"/>
      <c r="P301" s="180">
        <v>1</v>
      </c>
      <c r="Q301" s="180">
        <v>1</v>
      </c>
      <c r="R301" s="438"/>
      <c r="S301" s="438"/>
      <c r="T301" s="180">
        <v>1</v>
      </c>
      <c r="U301" s="180"/>
      <c r="V301" s="438"/>
      <c r="W301" s="180"/>
      <c r="X301" s="180">
        <v>1</v>
      </c>
      <c r="Y301" s="438"/>
      <c r="Z301" s="438"/>
      <c r="AA301" s="180"/>
      <c r="AB301" s="180">
        <v>1</v>
      </c>
      <c r="AC301" s="180"/>
      <c r="AD301" s="180"/>
      <c r="AE301" s="180"/>
      <c r="AF301" s="438"/>
      <c r="AG301" s="438"/>
      <c r="AH301" s="214">
        <f t="shared" si="18"/>
        <v>7</v>
      </c>
    </row>
    <row r="302" spans="1:34" ht="24" customHeight="1">
      <c r="A302" s="185">
        <v>7</v>
      </c>
      <c r="B302" s="363" t="s">
        <v>378</v>
      </c>
      <c r="C302" s="180"/>
      <c r="D302" s="438"/>
      <c r="E302" s="438"/>
      <c r="F302" s="180"/>
      <c r="G302" s="180"/>
      <c r="H302" s="180"/>
      <c r="I302" s="180">
        <v>2</v>
      </c>
      <c r="J302" s="180"/>
      <c r="K302" s="438"/>
      <c r="L302" s="438"/>
      <c r="M302" s="180"/>
      <c r="N302" s="180"/>
      <c r="O302" s="180"/>
      <c r="P302" s="180"/>
      <c r="Q302" s="180"/>
      <c r="R302" s="438"/>
      <c r="S302" s="438"/>
      <c r="T302" s="180"/>
      <c r="U302" s="180"/>
      <c r="V302" s="438"/>
      <c r="W302" s="180"/>
      <c r="X302" s="180"/>
      <c r="Y302" s="438"/>
      <c r="Z302" s="438"/>
      <c r="AA302" s="180"/>
      <c r="AB302" s="180"/>
      <c r="AC302" s="180"/>
      <c r="AD302" s="180">
        <v>1</v>
      </c>
      <c r="AE302" s="180"/>
      <c r="AF302" s="438"/>
      <c r="AG302" s="438"/>
      <c r="AH302" s="214">
        <f t="shared" si="18"/>
        <v>3</v>
      </c>
    </row>
    <row r="303" spans="1:34" ht="24" customHeight="1">
      <c r="A303" s="185">
        <v>8</v>
      </c>
      <c r="B303" s="363" t="s">
        <v>365</v>
      </c>
      <c r="C303" s="414">
        <v>1</v>
      </c>
      <c r="D303" s="441"/>
      <c r="E303" s="441"/>
      <c r="F303" s="414"/>
      <c r="G303" s="414">
        <v>1</v>
      </c>
      <c r="H303" s="414">
        <v>1</v>
      </c>
      <c r="I303" s="414"/>
      <c r="J303" s="414"/>
      <c r="K303" s="441"/>
      <c r="L303" s="441"/>
      <c r="M303" s="414">
        <v>1</v>
      </c>
      <c r="N303" s="414"/>
      <c r="O303" s="414">
        <v>1</v>
      </c>
      <c r="P303" s="414"/>
      <c r="Q303" s="414"/>
      <c r="R303" s="441"/>
      <c r="S303" s="441"/>
      <c r="T303" s="414">
        <v>1</v>
      </c>
      <c r="U303" s="414"/>
      <c r="V303" s="441"/>
      <c r="W303" s="414">
        <v>1</v>
      </c>
      <c r="X303" s="414">
        <v>1</v>
      </c>
      <c r="Y303" s="441"/>
      <c r="Z303" s="441"/>
      <c r="AA303" s="414"/>
      <c r="AB303" s="414">
        <v>1</v>
      </c>
      <c r="AC303" s="414"/>
      <c r="AD303" s="414"/>
      <c r="AE303" s="414"/>
      <c r="AF303" s="441"/>
      <c r="AG303" s="441"/>
      <c r="AH303" s="214">
        <f t="shared" si="18"/>
        <v>9</v>
      </c>
    </row>
    <row r="304" spans="1:34" ht="24" customHeight="1">
      <c r="A304" s="185">
        <v>9</v>
      </c>
      <c r="B304" s="363" t="s">
        <v>438</v>
      </c>
      <c r="C304" s="414">
        <v>1</v>
      </c>
      <c r="D304" s="441"/>
      <c r="E304" s="441"/>
      <c r="F304" s="414"/>
      <c r="G304" s="414"/>
      <c r="H304" s="414"/>
      <c r="I304" s="414"/>
      <c r="J304" s="414"/>
      <c r="K304" s="441"/>
      <c r="L304" s="441"/>
      <c r="M304" s="414"/>
      <c r="N304" s="414"/>
      <c r="O304" s="414">
        <v>1</v>
      </c>
      <c r="P304" s="414"/>
      <c r="Q304" s="414"/>
      <c r="R304" s="441"/>
      <c r="S304" s="441"/>
      <c r="T304" s="414"/>
      <c r="U304" s="414"/>
      <c r="V304" s="441"/>
      <c r="W304" s="414">
        <v>1</v>
      </c>
      <c r="X304" s="414">
        <v>1</v>
      </c>
      <c r="Y304" s="441"/>
      <c r="Z304" s="441"/>
      <c r="AA304" s="414"/>
      <c r="AB304" s="414"/>
      <c r="AC304" s="414"/>
      <c r="AD304" s="414"/>
      <c r="AE304" s="414">
        <v>1</v>
      </c>
      <c r="AF304" s="441"/>
      <c r="AG304" s="441"/>
      <c r="AH304" s="214">
        <f t="shared" si="18"/>
        <v>5</v>
      </c>
    </row>
    <row r="305" spans="1:34" ht="24" customHeight="1">
      <c r="A305" s="185">
        <v>10</v>
      </c>
      <c r="B305" s="363" t="s">
        <v>367</v>
      </c>
      <c r="C305" s="414">
        <v>1</v>
      </c>
      <c r="D305" s="441"/>
      <c r="E305" s="441"/>
      <c r="F305" s="414"/>
      <c r="G305" s="414"/>
      <c r="H305" s="414">
        <v>1</v>
      </c>
      <c r="I305" s="414"/>
      <c r="J305" s="414"/>
      <c r="K305" s="441"/>
      <c r="L305" s="441"/>
      <c r="M305" s="414"/>
      <c r="N305" s="414"/>
      <c r="O305" s="414">
        <v>4</v>
      </c>
      <c r="P305" s="414"/>
      <c r="Q305" s="414"/>
      <c r="R305" s="441"/>
      <c r="S305" s="441"/>
      <c r="T305" s="414"/>
      <c r="U305" s="414">
        <v>2</v>
      </c>
      <c r="V305" s="441"/>
      <c r="W305" s="414">
        <v>1</v>
      </c>
      <c r="X305" s="414">
        <v>1</v>
      </c>
      <c r="Y305" s="441"/>
      <c r="Z305" s="441"/>
      <c r="AA305" s="414"/>
      <c r="AB305" s="414"/>
      <c r="AC305" s="414"/>
      <c r="AD305" s="414"/>
      <c r="AE305" s="414">
        <v>1</v>
      </c>
      <c r="AF305" s="441"/>
      <c r="AG305" s="441"/>
      <c r="AH305" s="214">
        <f t="shared" si="18"/>
        <v>11</v>
      </c>
    </row>
    <row r="306" spans="1:34" ht="24" customHeight="1">
      <c r="A306" s="185">
        <v>11</v>
      </c>
      <c r="B306" s="363" t="s">
        <v>368</v>
      </c>
      <c r="C306" s="414">
        <v>1</v>
      </c>
      <c r="D306" s="441"/>
      <c r="E306" s="441"/>
      <c r="F306" s="414"/>
      <c r="G306" s="414"/>
      <c r="H306" s="414">
        <v>3</v>
      </c>
      <c r="I306" s="414">
        <v>1</v>
      </c>
      <c r="J306" s="414"/>
      <c r="K306" s="441"/>
      <c r="L306" s="441"/>
      <c r="M306" s="414"/>
      <c r="N306" s="414">
        <v>1</v>
      </c>
      <c r="O306" s="414">
        <v>4</v>
      </c>
      <c r="P306" s="414">
        <v>2</v>
      </c>
      <c r="Q306" s="414">
        <v>1</v>
      </c>
      <c r="R306" s="441"/>
      <c r="S306" s="441"/>
      <c r="T306" s="414">
        <v>1</v>
      </c>
      <c r="U306" s="414">
        <v>1</v>
      </c>
      <c r="V306" s="441"/>
      <c r="W306" s="414">
        <v>2</v>
      </c>
      <c r="X306" s="414">
        <v>1</v>
      </c>
      <c r="Y306" s="441"/>
      <c r="Z306" s="441"/>
      <c r="AA306" s="414">
        <v>2</v>
      </c>
      <c r="AB306" s="414"/>
      <c r="AC306" s="414"/>
      <c r="AD306" s="414">
        <v>1</v>
      </c>
      <c r="AE306" s="414">
        <v>2</v>
      </c>
      <c r="AF306" s="441"/>
      <c r="AG306" s="441"/>
      <c r="AH306" s="214">
        <f t="shared" si="18"/>
        <v>23</v>
      </c>
    </row>
    <row r="307" spans="1:34" ht="24" customHeight="1">
      <c r="A307" s="185">
        <v>12</v>
      </c>
      <c r="B307" s="363" t="s">
        <v>370</v>
      </c>
      <c r="C307" s="414">
        <v>4</v>
      </c>
      <c r="D307" s="441"/>
      <c r="E307" s="441"/>
      <c r="F307" s="414">
        <v>1</v>
      </c>
      <c r="G307" s="414">
        <v>2</v>
      </c>
      <c r="H307" s="414">
        <v>3</v>
      </c>
      <c r="I307" s="414">
        <v>2</v>
      </c>
      <c r="J307" s="414"/>
      <c r="K307" s="441"/>
      <c r="L307" s="441"/>
      <c r="M307" s="414"/>
      <c r="N307" s="414">
        <v>2</v>
      </c>
      <c r="O307" s="414">
        <v>1</v>
      </c>
      <c r="P307" s="414">
        <v>2</v>
      </c>
      <c r="Q307" s="414"/>
      <c r="R307" s="441"/>
      <c r="S307" s="441"/>
      <c r="T307" s="414"/>
      <c r="U307" s="414">
        <v>1</v>
      </c>
      <c r="V307" s="441"/>
      <c r="W307" s="414">
        <v>1</v>
      </c>
      <c r="X307" s="414">
        <v>2</v>
      </c>
      <c r="Y307" s="441"/>
      <c r="Z307" s="441"/>
      <c r="AA307" s="414">
        <v>1</v>
      </c>
      <c r="AB307" s="414"/>
      <c r="AC307" s="414">
        <v>2</v>
      </c>
      <c r="AD307" s="414"/>
      <c r="AE307" s="414">
        <v>1</v>
      </c>
      <c r="AF307" s="441"/>
      <c r="AG307" s="441"/>
      <c r="AH307" s="214">
        <f t="shared" si="18"/>
        <v>25</v>
      </c>
    </row>
    <row r="308" spans="1:34" ht="24" customHeight="1">
      <c r="A308" s="185">
        <v>13</v>
      </c>
      <c r="B308" s="363" t="s">
        <v>439</v>
      </c>
      <c r="C308" s="414"/>
      <c r="D308" s="441"/>
      <c r="E308" s="441"/>
      <c r="F308" s="414"/>
      <c r="G308" s="414"/>
      <c r="H308" s="414">
        <v>1</v>
      </c>
      <c r="I308" s="414"/>
      <c r="J308" s="414"/>
      <c r="K308" s="441"/>
      <c r="L308" s="441"/>
      <c r="M308" s="414">
        <v>1</v>
      </c>
      <c r="N308" s="414"/>
      <c r="O308" s="414">
        <v>1</v>
      </c>
      <c r="P308" s="414">
        <v>1</v>
      </c>
      <c r="Q308" s="414"/>
      <c r="R308" s="441"/>
      <c r="S308" s="441"/>
      <c r="T308" s="414"/>
      <c r="U308" s="414">
        <v>1</v>
      </c>
      <c r="V308" s="441"/>
      <c r="W308" s="414">
        <v>1</v>
      </c>
      <c r="X308" s="414">
        <v>3</v>
      </c>
      <c r="Y308" s="441"/>
      <c r="Z308" s="441"/>
      <c r="AA308" s="414">
        <v>1</v>
      </c>
      <c r="AB308" s="414">
        <v>1</v>
      </c>
      <c r="AC308" s="414"/>
      <c r="AD308" s="414"/>
      <c r="AE308" s="414"/>
      <c r="AF308" s="441"/>
      <c r="AG308" s="441"/>
      <c r="AH308" s="214">
        <f t="shared" si="18"/>
        <v>11</v>
      </c>
    </row>
    <row r="309" spans="1:34" ht="24" customHeight="1">
      <c r="A309" s="185">
        <v>14</v>
      </c>
      <c r="B309" s="363" t="s">
        <v>441</v>
      </c>
      <c r="C309" s="414"/>
      <c r="D309" s="441"/>
      <c r="E309" s="441"/>
      <c r="F309" s="414">
        <v>1</v>
      </c>
      <c r="G309" s="414"/>
      <c r="H309" s="414">
        <v>3</v>
      </c>
      <c r="I309" s="414"/>
      <c r="J309" s="414"/>
      <c r="K309" s="441"/>
      <c r="L309" s="441"/>
      <c r="M309" s="414">
        <v>1</v>
      </c>
      <c r="N309" s="414"/>
      <c r="O309" s="414">
        <v>1</v>
      </c>
      <c r="P309" s="414">
        <v>2</v>
      </c>
      <c r="Q309" s="414"/>
      <c r="R309" s="441"/>
      <c r="S309" s="441"/>
      <c r="T309" s="414"/>
      <c r="U309" s="414">
        <v>3</v>
      </c>
      <c r="V309" s="441"/>
      <c r="W309" s="414">
        <v>1</v>
      </c>
      <c r="X309" s="414">
        <v>1</v>
      </c>
      <c r="Y309" s="441"/>
      <c r="Z309" s="441"/>
      <c r="AA309" s="414">
        <v>1</v>
      </c>
      <c r="AB309" s="414"/>
      <c r="AC309" s="414">
        <v>1</v>
      </c>
      <c r="AD309" s="414"/>
      <c r="AE309" s="414"/>
      <c r="AF309" s="441"/>
      <c r="AG309" s="441"/>
      <c r="AH309" s="214">
        <f t="shared" si="18"/>
        <v>15</v>
      </c>
    </row>
    <row r="310" spans="1:34" ht="24" customHeight="1">
      <c r="A310" s="185">
        <v>15</v>
      </c>
      <c r="B310" s="363" t="s">
        <v>442</v>
      </c>
      <c r="C310" s="414">
        <v>1</v>
      </c>
      <c r="D310" s="441"/>
      <c r="E310" s="441"/>
      <c r="F310" s="414"/>
      <c r="G310" s="414"/>
      <c r="H310" s="414"/>
      <c r="I310" s="414"/>
      <c r="J310" s="414"/>
      <c r="K310" s="441"/>
      <c r="L310" s="441"/>
      <c r="M310" s="414"/>
      <c r="N310" s="414"/>
      <c r="O310" s="414">
        <v>1</v>
      </c>
      <c r="P310" s="414"/>
      <c r="Q310" s="414"/>
      <c r="R310" s="441"/>
      <c r="S310" s="441"/>
      <c r="T310" s="414"/>
      <c r="U310" s="414">
        <v>1</v>
      </c>
      <c r="V310" s="441"/>
      <c r="W310" s="414">
        <v>1</v>
      </c>
      <c r="X310" s="414">
        <v>3</v>
      </c>
      <c r="Y310" s="441"/>
      <c r="Z310" s="441"/>
      <c r="AA310" s="414"/>
      <c r="AB310" s="414"/>
      <c r="AC310" s="414"/>
      <c r="AD310" s="414"/>
      <c r="AE310" s="414"/>
      <c r="AF310" s="441"/>
      <c r="AG310" s="441"/>
      <c r="AH310" s="214">
        <f t="shared" si="18"/>
        <v>7</v>
      </c>
    </row>
    <row r="311" spans="1:34" ht="24" customHeight="1" thickBot="1">
      <c r="A311" s="185">
        <v>16</v>
      </c>
      <c r="B311" s="364" t="s">
        <v>373</v>
      </c>
      <c r="C311" s="415">
        <v>2</v>
      </c>
      <c r="D311" s="442"/>
      <c r="E311" s="442"/>
      <c r="F311" s="415"/>
      <c r="G311" s="415">
        <v>1</v>
      </c>
      <c r="H311" s="415">
        <v>1</v>
      </c>
      <c r="I311" s="415"/>
      <c r="J311" s="415"/>
      <c r="K311" s="442"/>
      <c r="L311" s="442"/>
      <c r="M311" s="415"/>
      <c r="N311" s="415"/>
      <c r="O311" s="415"/>
      <c r="P311" s="415"/>
      <c r="Q311" s="415"/>
      <c r="R311" s="442"/>
      <c r="S311" s="442"/>
      <c r="T311" s="415">
        <v>1</v>
      </c>
      <c r="U311" s="415">
        <v>1</v>
      </c>
      <c r="V311" s="442"/>
      <c r="W311" s="415">
        <v>1</v>
      </c>
      <c r="X311" s="415">
        <v>4</v>
      </c>
      <c r="Y311" s="442"/>
      <c r="Z311" s="442"/>
      <c r="AA311" s="415"/>
      <c r="AB311" s="415">
        <v>1</v>
      </c>
      <c r="AC311" s="415"/>
      <c r="AD311" s="415"/>
      <c r="AE311" s="415"/>
      <c r="AF311" s="442"/>
      <c r="AG311" s="442"/>
      <c r="AH311" s="214">
        <f t="shared" si="18"/>
        <v>12</v>
      </c>
    </row>
    <row r="312" spans="1:34" ht="23.1" customHeight="1" thickBot="1">
      <c r="A312" s="526" t="s">
        <v>19</v>
      </c>
      <c r="B312" s="592"/>
      <c r="C312" s="187">
        <f>SUM(C296:C311)</f>
        <v>13</v>
      </c>
      <c r="D312" s="187">
        <f t="shared" ref="D312:AG312" si="19">SUM(D296:D311)</f>
        <v>0</v>
      </c>
      <c r="E312" s="187">
        <f t="shared" si="19"/>
        <v>0</v>
      </c>
      <c r="F312" s="187">
        <f t="shared" si="19"/>
        <v>4</v>
      </c>
      <c r="G312" s="187">
        <f t="shared" si="19"/>
        <v>4</v>
      </c>
      <c r="H312" s="187">
        <f t="shared" si="19"/>
        <v>15</v>
      </c>
      <c r="I312" s="187">
        <f t="shared" si="19"/>
        <v>9</v>
      </c>
      <c r="J312" s="187">
        <f t="shared" si="19"/>
        <v>6</v>
      </c>
      <c r="K312" s="187">
        <f t="shared" si="19"/>
        <v>0</v>
      </c>
      <c r="L312" s="187">
        <f t="shared" si="19"/>
        <v>0</v>
      </c>
      <c r="M312" s="187">
        <f t="shared" si="19"/>
        <v>5</v>
      </c>
      <c r="N312" s="187">
        <f t="shared" si="19"/>
        <v>3</v>
      </c>
      <c r="O312" s="187">
        <f t="shared" si="19"/>
        <v>16</v>
      </c>
      <c r="P312" s="187">
        <f t="shared" si="19"/>
        <v>13</v>
      </c>
      <c r="Q312" s="187">
        <f t="shared" si="19"/>
        <v>3</v>
      </c>
      <c r="R312" s="187">
        <f t="shared" si="19"/>
        <v>0</v>
      </c>
      <c r="S312" s="187">
        <f t="shared" si="19"/>
        <v>0</v>
      </c>
      <c r="T312" s="187">
        <f t="shared" si="19"/>
        <v>10</v>
      </c>
      <c r="U312" s="187">
        <f t="shared" si="19"/>
        <v>13</v>
      </c>
      <c r="V312" s="187">
        <f t="shared" si="19"/>
        <v>0</v>
      </c>
      <c r="W312" s="187">
        <f t="shared" si="19"/>
        <v>10</v>
      </c>
      <c r="X312" s="187">
        <f t="shared" si="19"/>
        <v>20</v>
      </c>
      <c r="Y312" s="187">
        <f t="shared" si="19"/>
        <v>0</v>
      </c>
      <c r="Z312" s="187">
        <f t="shared" si="19"/>
        <v>0</v>
      </c>
      <c r="AA312" s="187">
        <f t="shared" si="19"/>
        <v>7</v>
      </c>
      <c r="AB312" s="187">
        <f t="shared" si="19"/>
        <v>6</v>
      </c>
      <c r="AC312" s="187">
        <f t="shared" si="19"/>
        <v>3</v>
      </c>
      <c r="AD312" s="187">
        <f t="shared" si="19"/>
        <v>2</v>
      </c>
      <c r="AE312" s="187">
        <f t="shared" si="19"/>
        <v>8</v>
      </c>
      <c r="AF312" s="187">
        <f t="shared" si="19"/>
        <v>0</v>
      </c>
      <c r="AG312" s="187">
        <f t="shared" si="19"/>
        <v>0</v>
      </c>
      <c r="AH312" s="216">
        <f>SUM(AH296:AH311)</f>
        <v>170</v>
      </c>
    </row>
    <row r="313" spans="1:34" ht="20.100000000000001" customHeight="1">
      <c r="A313" s="409"/>
      <c r="B313" s="409"/>
      <c r="C313" s="410"/>
      <c r="D313" s="410"/>
      <c r="E313" s="410"/>
      <c r="F313" s="410"/>
      <c r="G313" s="410"/>
      <c r="H313" s="410"/>
      <c r="I313" s="410"/>
      <c r="J313" s="410"/>
      <c r="K313" s="410"/>
      <c r="L313" s="410"/>
      <c r="M313" s="410"/>
      <c r="N313" s="410"/>
      <c r="O313" s="410"/>
      <c r="P313" s="410"/>
      <c r="Q313" s="410"/>
      <c r="R313" s="410"/>
      <c r="S313" s="410"/>
      <c r="T313" s="410"/>
      <c r="U313" s="410"/>
      <c r="V313" s="410"/>
      <c r="W313" s="410"/>
      <c r="X313" s="410"/>
      <c r="Y313" s="410"/>
      <c r="Z313" s="410"/>
      <c r="AA313" s="410"/>
      <c r="AB313" s="410"/>
      <c r="AC313" s="410"/>
      <c r="AD313" s="410"/>
      <c r="AE313" s="410"/>
      <c r="AF313" s="410"/>
      <c r="AG313" s="410"/>
      <c r="AH313" s="410"/>
    </row>
    <row r="314" spans="1:34" ht="20.100000000000001" customHeight="1">
      <c r="A314" s="17"/>
      <c r="B314" s="168"/>
      <c r="C314" s="168"/>
      <c r="D314" s="168"/>
      <c r="E314" s="168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577" t="s">
        <v>422</v>
      </c>
      <c r="W314" s="578"/>
      <c r="X314" s="578"/>
      <c r="Y314" s="578"/>
      <c r="Z314" s="578"/>
      <c r="AA314" s="578"/>
      <c r="AB314" s="578"/>
      <c r="AC314" s="578"/>
      <c r="AD314" s="578"/>
      <c r="AE314" s="168"/>
      <c r="AF314" s="168"/>
      <c r="AG314" s="168"/>
      <c r="AH314" s="169"/>
    </row>
    <row r="315" spans="1:34" ht="20.100000000000001" customHeight="1">
      <c r="A315" s="17"/>
      <c r="B315" s="168"/>
      <c r="C315" s="168"/>
      <c r="D315" s="168"/>
      <c r="E315" s="168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  <c r="S315" s="168"/>
      <c r="T315" s="168"/>
      <c r="U315" s="168"/>
      <c r="V315" s="586" t="s">
        <v>319</v>
      </c>
      <c r="W315" s="573"/>
      <c r="X315" s="573"/>
      <c r="Y315" s="573"/>
      <c r="Z315" s="573"/>
      <c r="AA315" s="573"/>
      <c r="AB315" s="573"/>
      <c r="AC315" s="573"/>
      <c r="AD315" s="573"/>
      <c r="AE315" s="168"/>
      <c r="AF315" s="168"/>
      <c r="AG315" s="168"/>
      <c r="AH315" s="169"/>
    </row>
    <row r="316" spans="1:34" ht="20.100000000000001" customHeight="1">
      <c r="A316" s="17"/>
      <c r="B316" s="168"/>
      <c r="C316" s="168"/>
      <c r="D316" s="168"/>
      <c r="E316" s="168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342"/>
      <c r="W316" s="352"/>
      <c r="X316" s="352"/>
      <c r="Y316" s="352"/>
      <c r="Z316" s="352"/>
      <c r="AA316" s="352"/>
      <c r="AB316" s="352"/>
      <c r="AC316" s="352"/>
      <c r="AD316" s="352"/>
      <c r="AE316" s="168"/>
      <c r="AF316" s="168"/>
      <c r="AG316" s="168"/>
      <c r="AH316" s="339"/>
    </row>
    <row r="317" spans="1:34" ht="20.100000000000001" customHeight="1">
      <c r="A317" s="17"/>
      <c r="B317" s="168"/>
      <c r="C317" s="168"/>
      <c r="D317" s="168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AE317" s="168"/>
      <c r="AF317" s="168"/>
      <c r="AG317" s="168"/>
      <c r="AH317" s="169"/>
    </row>
    <row r="318" spans="1:34" ht="20.100000000000001" customHeight="1">
      <c r="A318" s="17"/>
      <c r="B318" s="168"/>
      <c r="C318" s="168"/>
      <c r="D318" s="168"/>
      <c r="E318" s="168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559" t="s">
        <v>341</v>
      </c>
      <c r="W318" s="559"/>
      <c r="X318" s="559"/>
      <c r="Y318" s="559"/>
      <c r="Z318" s="559"/>
      <c r="AA318" s="559"/>
      <c r="AB318" s="559"/>
      <c r="AC318" s="559"/>
      <c r="AD318" s="559"/>
      <c r="AE318" s="168"/>
      <c r="AF318" s="168"/>
      <c r="AG318" s="168"/>
      <c r="AH318" s="169"/>
    </row>
    <row r="319" spans="1:34" ht="20.100000000000001" customHeight="1">
      <c r="A319" s="17"/>
      <c r="B319" s="168"/>
      <c r="C319" s="168"/>
      <c r="D319" s="168"/>
      <c r="E319" s="168"/>
      <c r="F319" s="168"/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8"/>
      <c r="U319" s="168"/>
      <c r="V319" s="585" t="s">
        <v>321</v>
      </c>
      <c r="W319" s="585"/>
      <c r="X319" s="585"/>
      <c r="Y319" s="585"/>
      <c r="Z319" s="585"/>
      <c r="AA319" s="585"/>
      <c r="AB319" s="585"/>
      <c r="AC319" s="585"/>
      <c r="AD319" s="585"/>
      <c r="AE319" s="168"/>
      <c r="AF319" s="168"/>
      <c r="AG319" s="168"/>
      <c r="AH319" s="169"/>
    </row>
    <row r="320" spans="1:34" ht="20.100000000000001" customHeight="1">
      <c r="A320" s="17"/>
      <c r="B320" s="168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391"/>
      <c r="W320" s="391"/>
      <c r="X320" s="391"/>
      <c r="Y320" s="391"/>
      <c r="Z320" s="391"/>
      <c r="AA320" s="391"/>
      <c r="AB320" s="391"/>
      <c r="AC320" s="391"/>
      <c r="AD320" s="391"/>
      <c r="AE320" s="168"/>
      <c r="AF320" s="168"/>
      <c r="AG320" s="168"/>
      <c r="AH320" s="222"/>
    </row>
    <row r="321" spans="1:34" ht="20.100000000000001" customHeight="1">
      <c r="A321" s="607" t="s">
        <v>338</v>
      </c>
      <c r="B321" s="607"/>
      <c r="C321" s="607"/>
      <c r="D321" s="607"/>
      <c r="E321" s="607"/>
      <c r="F321" s="607"/>
      <c r="G321" s="607"/>
      <c r="H321" s="607"/>
      <c r="I321" s="607"/>
      <c r="J321" s="607"/>
      <c r="K321" s="607"/>
      <c r="L321" s="607"/>
      <c r="M321" s="607"/>
      <c r="N321" s="607"/>
      <c r="O321" s="607"/>
      <c r="P321" s="607"/>
      <c r="Q321" s="607"/>
      <c r="R321" s="607"/>
      <c r="S321" s="607"/>
      <c r="T321" s="607"/>
      <c r="U321" s="607"/>
      <c r="V321" s="607"/>
      <c r="W321" s="607"/>
      <c r="X321" s="607"/>
      <c r="Y321" s="607"/>
      <c r="Z321" s="607"/>
      <c r="AA321" s="607"/>
      <c r="AB321" s="607"/>
      <c r="AC321" s="607"/>
      <c r="AD321" s="607"/>
      <c r="AE321" s="607"/>
      <c r="AF321" s="607"/>
      <c r="AG321" s="607"/>
      <c r="AH321" s="607"/>
    </row>
    <row r="322" spans="1:34" ht="20.100000000000001" customHeight="1">
      <c r="A322" s="602" t="s">
        <v>339</v>
      </c>
      <c r="B322" s="602"/>
      <c r="C322" s="602"/>
      <c r="D322" s="602"/>
      <c r="E322" s="602"/>
      <c r="F322" s="602"/>
      <c r="G322" s="602"/>
      <c r="H322" s="602"/>
      <c r="I322" s="602"/>
      <c r="J322" s="602"/>
      <c r="K322" s="602"/>
      <c r="L322" s="602"/>
      <c r="M322" s="602"/>
      <c r="N322" s="602"/>
      <c r="O322" s="602"/>
      <c r="P322" s="602"/>
      <c r="Q322" s="602"/>
      <c r="R322" s="602"/>
      <c r="S322" s="602"/>
      <c r="T322" s="602"/>
      <c r="U322" s="602"/>
      <c r="V322" s="602"/>
      <c r="W322" s="602"/>
      <c r="X322" s="602"/>
      <c r="Y322" s="602"/>
      <c r="Z322" s="602"/>
      <c r="AA322" s="602"/>
      <c r="AB322" s="602"/>
      <c r="AC322" s="602"/>
      <c r="AD322" s="602"/>
      <c r="AE322" s="602"/>
      <c r="AF322" s="602"/>
      <c r="AG322" s="602"/>
      <c r="AH322" s="602"/>
    </row>
    <row r="323" spans="1:34" ht="20.100000000000001" customHeight="1">
      <c r="A323" s="346"/>
      <c r="B323" s="346"/>
      <c r="C323" s="346"/>
      <c r="D323" s="346"/>
      <c r="E323" s="346"/>
      <c r="F323" s="346"/>
      <c r="G323" s="346"/>
      <c r="H323" s="346"/>
      <c r="I323" s="346"/>
      <c r="J323" s="346"/>
      <c r="K323" s="346"/>
      <c r="L323" s="346"/>
      <c r="M323" s="346"/>
      <c r="N323" s="346"/>
      <c r="O323" s="346"/>
      <c r="P323" s="346"/>
      <c r="Q323" s="346"/>
      <c r="R323" s="346"/>
      <c r="S323" s="346"/>
      <c r="T323" s="346"/>
      <c r="U323" s="346"/>
      <c r="V323" s="346"/>
      <c r="W323" s="346"/>
      <c r="X323" s="346"/>
      <c r="Y323" s="346"/>
      <c r="Z323" s="346"/>
      <c r="AA323" s="346"/>
      <c r="AB323" s="346"/>
      <c r="AC323" s="346"/>
      <c r="AD323" s="346"/>
      <c r="AE323" s="346"/>
      <c r="AF323" s="346"/>
      <c r="AG323" s="346"/>
      <c r="AH323" s="346"/>
    </row>
    <row r="324" spans="1:34" ht="20.100000000000001" customHeight="1">
      <c r="A324" s="347"/>
      <c r="B324" s="402" t="s">
        <v>324</v>
      </c>
      <c r="C324" s="337"/>
      <c r="D324" s="337"/>
      <c r="E324" s="337"/>
      <c r="F324" s="337"/>
      <c r="G324" s="337"/>
      <c r="H324" s="337"/>
      <c r="I324" s="337"/>
      <c r="J324" s="337"/>
      <c r="K324" s="337"/>
      <c r="L324" s="337"/>
      <c r="M324" s="337"/>
      <c r="N324" s="337"/>
      <c r="O324" s="337"/>
      <c r="P324" s="337"/>
      <c r="Q324" s="337"/>
      <c r="R324" s="337"/>
      <c r="S324" s="337"/>
      <c r="T324" s="337"/>
      <c r="U324" s="337"/>
      <c r="V324" s="337"/>
      <c r="W324" s="337"/>
      <c r="X324" s="337"/>
      <c r="Y324" s="337"/>
      <c r="Z324" s="337"/>
      <c r="AA324" s="337"/>
      <c r="AB324" s="337"/>
      <c r="AC324" s="337"/>
      <c r="AD324" s="337"/>
      <c r="AE324" s="422" t="s">
        <v>377</v>
      </c>
      <c r="AF324" s="312"/>
      <c r="AG324" s="337"/>
      <c r="AH324" s="347"/>
    </row>
    <row r="325" spans="1:34" ht="20.100000000000001" customHeight="1">
      <c r="A325" s="346">
        <v>11</v>
      </c>
      <c r="B325" s="403" t="s">
        <v>431</v>
      </c>
      <c r="C325" s="399"/>
      <c r="D325" s="399"/>
      <c r="E325" s="337"/>
      <c r="F325" s="337"/>
      <c r="G325" s="337"/>
      <c r="H325" s="337"/>
      <c r="I325" s="337"/>
      <c r="J325" s="337"/>
      <c r="K325" s="337"/>
      <c r="L325" s="337"/>
      <c r="M325" s="337"/>
      <c r="N325" s="337"/>
      <c r="O325" s="337"/>
      <c r="P325" s="337"/>
      <c r="Q325" s="337"/>
      <c r="R325" s="337"/>
      <c r="S325" s="337"/>
      <c r="T325" s="337"/>
      <c r="U325" s="337"/>
      <c r="V325" s="337"/>
      <c r="W325" s="337"/>
      <c r="X325" s="337"/>
      <c r="Y325" s="337"/>
      <c r="Z325" s="337"/>
      <c r="AA325" s="337"/>
      <c r="AB325" s="337"/>
      <c r="AC325" s="337"/>
      <c r="AD325" s="337"/>
      <c r="AE325" s="337"/>
      <c r="AF325" s="337"/>
      <c r="AG325" s="337"/>
      <c r="AH325" s="347"/>
    </row>
    <row r="326" spans="1:34" ht="20.100000000000001" customHeight="1" thickBot="1">
      <c r="A326" s="587" t="s">
        <v>14</v>
      </c>
      <c r="B326" s="582" t="s">
        <v>320</v>
      </c>
      <c r="C326" s="590" t="s">
        <v>184</v>
      </c>
      <c r="D326" s="590"/>
      <c r="E326" s="590"/>
      <c r="F326" s="590"/>
      <c r="G326" s="590"/>
      <c r="H326" s="590"/>
      <c r="I326" s="590"/>
      <c r="J326" s="590"/>
      <c r="K326" s="590"/>
      <c r="L326" s="590"/>
      <c r="M326" s="590"/>
      <c r="N326" s="590"/>
      <c r="O326" s="590"/>
      <c r="P326" s="590"/>
      <c r="Q326" s="590"/>
      <c r="R326" s="590"/>
      <c r="S326" s="590"/>
      <c r="T326" s="590"/>
      <c r="U326" s="590"/>
      <c r="V326" s="590"/>
      <c r="W326" s="590"/>
      <c r="X326" s="590"/>
      <c r="Y326" s="590"/>
      <c r="Z326" s="590"/>
      <c r="AA326" s="590"/>
      <c r="AB326" s="590"/>
      <c r="AC326" s="590"/>
      <c r="AD326" s="590"/>
      <c r="AE326" s="590"/>
      <c r="AF326" s="590"/>
      <c r="AG326" s="590"/>
      <c r="AH326" s="591"/>
    </row>
    <row r="327" spans="1:34" ht="20.100000000000001" customHeight="1">
      <c r="A327" s="588"/>
      <c r="B327" s="583"/>
      <c r="C327" s="192">
        <v>1</v>
      </c>
      <c r="D327" s="192">
        <v>2</v>
      </c>
      <c r="E327" s="192">
        <v>3</v>
      </c>
      <c r="F327" s="192">
        <v>4</v>
      </c>
      <c r="G327" s="192">
        <v>5</v>
      </c>
      <c r="H327" s="192">
        <v>6</v>
      </c>
      <c r="I327" s="192">
        <v>7</v>
      </c>
      <c r="J327" s="192">
        <v>8</v>
      </c>
      <c r="K327" s="192">
        <v>9</v>
      </c>
      <c r="L327" s="192">
        <v>10</v>
      </c>
      <c r="M327" s="192">
        <v>11</v>
      </c>
      <c r="N327" s="192">
        <v>12</v>
      </c>
      <c r="O327" s="192">
        <v>13</v>
      </c>
      <c r="P327" s="192">
        <v>14</v>
      </c>
      <c r="Q327" s="192">
        <v>15</v>
      </c>
      <c r="R327" s="192">
        <v>16</v>
      </c>
      <c r="S327" s="192">
        <v>17</v>
      </c>
      <c r="T327" s="192">
        <v>18</v>
      </c>
      <c r="U327" s="192">
        <v>19</v>
      </c>
      <c r="V327" s="192">
        <v>20</v>
      </c>
      <c r="W327" s="192">
        <v>21</v>
      </c>
      <c r="X327" s="192">
        <v>22</v>
      </c>
      <c r="Y327" s="192">
        <v>23</v>
      </c>
      <c r="Z327" s="192">
        <v>24</v>
      </c>
      <c r="AA327" s="192">
        <v>25</v>
      </c>
      <c r="AB327" s="192">
        <v>26</v>
      </c>
      <c r="AC327" s="192">
        <v>27</v>
      </c>
      <c r="AD327" s="192">
        <v>28</v>
      </c>
      <c r="AE327" s="192">
        <v>29</v>
      </c>
      <c r="AF327" s="192">
        <v>30</v>
      </c>
      <c r="AG327" s="199">
        <v>31</v>
      </c>
      <c r="AH327" s="213" t="s">
        <v>299</v>
      </c>
    </row>
    <row r="328" spans="1:34" ht="24" customHeight="1">
      <c r="A328" s="185">
        <v>1</v>
      </c>
      <c r="B328" s="360" t="s">
        <v>384</v>
      </c>
      <c r="C328" s="180"/>
      <c r="D328" s="180"/>
      <c r="E328" s="180"/>
      <c r="F328" s="180"/>
      <c r="G328" s="180"/>
      <c r="H328" s="479"/>
      <c r="I328" s="479"/>
      <c r="J328" s="180"/>
      <c r="K328" s="180">
        <v>2</v>
      </c>
      <c r="L328" s="180">
        <v>2</v>
      </c>
      <c r="M328" s="180">
        <v>1</v>
      </c>
      <c r="N328" s="180">
        <v>1</v>
      </c>
      <c r="O328" s="479"/>
      <c r="P328" s="479"/>
      <c r="Q328" s="180"/>
      <c r="R328" s="180"/>
      <c r="S328" s="180"/>
      <c r="T328" s="180"/>
      <c r="U328" s="180"/>
      <c r="V328" s="479"/>
      <c r="W328" s="479"/>
      <c r="X328" s="180"/>
      <c r="Y328" s="180">
        <v>1</v>
      </c>
      <c r="Z328" s="180"/>
      <c r="AA328" s="180"/>
      <c r="AB328" s="180"/>
      <c r="AC328" s="479"/>
      <c r="AD328" s="479"/>
      <c r="AE328" s="180"/>
      <c r="AF328" s="180"/>
      <c r="AG328" s="479"/>
      <c r="AH328" s="214">
        <f>SUM(C328:AG328)</f>
        <v>7</v>
      </c>
    </row>
    <row r="329" spans="1:34" ht="24" customHeight="1">
      <c r="A329" s="185">
        <v>2</v>
      </c>
      <c r="B329" s="360" t="s">
        <v>383</v>
      </c>
      <c r="C329" s="180"/>
      <c r="D329" s="180"/>
      <c r="E329" s="180"/>
      <c r="F329" s="180"/>
      <c r="G329" s="180"/>
      <c r="H329" s="479"/>
      <c r="I329" s="479"/>
      <c r="J329" s="180"/>
      <c r="K329" s="180">
        <v>2</v>
      </c>
      <c r="L329" s="180">
        <v>1</v>
      </c>
      <c r="M329" s="180">
        <v>1</v>
      </c>
      <c r="N329" s="180">
        <v>1</v>
      </c>
      <c r="O329" s="479"/>
      <c r="P329" s="479"/>
      <c r="Q329" s="180"/>
      <c r="R329" s="180"/>
      <c r="S329" s="180"/>
      <c r="T329" s="180"/>
      <c r="U329" s="180"/>
      <c r="V329" s="479"/>
      <c r="W329" s="479"/>
      <c r="X329" s="180"/>
      <c r="Y329" s="180"/>
      <c r="Z329" s="180"/>
      <c r="AA329" s="180"/>
      <c r="AB329" s="180"/>
      <c r="AC329" s="479"/>
      <c r="AD329" s="479"/>
      <c r="AE329" s="180"/>
      <c r="AF329" s="180"/>
      <c r="AG329" s="479"/>
      <c r="AH329" s="214">
        <f t="shared" ref="AH329:AH343" si="20">SUM(C329:AG329)</f>
        <v>5</v>
      </c>
    </row>
    <row r="330" spans="1:34" ht="24" customHeight="1">
      <c r="A330" s="185">
        <v>3</v>
      </c>
      <c r="B330" s="363" t="s">
        <v>382</v>
      </c>
      <c r="C330" s="180">
        <v>1</v>
      </c>
      <c r="D330" s="180"/>
      <c r="E330" s="180"/>
      <c r="F330" s="180"/>
      <c r="G330" s="180"/>
      <c r="H330" s="479"/>
      <c r="I330" s="479"/>
      <c r="J330" s="180"/>
      <c r="K330" s="180">
        <v>2</v>
      </c>
      <c r="L330" s="180">
        <v>1</v>
      </c>
      <c r="M330" s="180"/>
      <c r="N330" s="180">
        <v>2</v>
      </c>
      <c r="O330" s="479"/>
      <c r="P330" s="479"/>
      <c r="Q330" s="180">
        <v>1</v>
      </c>
      <c r="R330" s="180"/>
      <c r="S330" s="180"/>
      <c r="T330" s="180"/>
      <c r="U330" s="180">
        <v>1</v>
      </c>
      <c r="V330" s="479"/>
      <c r="W330" s="479"/>
      <c r="X330" s="180"/>
      <c r="Y330" s="180"/>
      <c r="Z330" s="180"/>
      <c r="AA330" s="180"/>
      <c r="AB330" s="180">
        <v>1</v>
      </c>
      <c r="AC330" s="479"/>
      <c r="AD330" s="479"/>
      <c r="AE330" s="180"/>
      <c r="AF330" s="180"/>
      <c r="AG330" s="479"/>
      <c r="AH330" s="214">
        <f t="shared" si="20"/>
        <v>9</v>
      </c>
    </row>
    <row r="331" spans="1:34" ht="24" customHeight="1">
      <c r="A331" s="185">
        <v>4</v>
      </c>
      <c r="B331" s="360" t="s">
        <v>379</v>
      </c>
      <c r="C331" s="180">
        <v>2</v>
      </c>
      <c r="D331" s="180"/>
      <c r="E331" s="180">
        <v>1</v>
      </c>
      <c r="F331" s="180"/>
      <c r="G331" s="180"/>
      <c r="H331" s="479"/>
      <c r="I331" s="479"/>
      <c r="J331" s="180"/>
      <c r="K331" s="180">
        <v>2</v>
      </c>
      <c r="L331" s="180">
        <v>1</v>
      </c>
      <c r="M331" s="180">
        <v>1</v>
      </c>
      <c r="N331" s="180">
        <v>2</v>
      </c>
      <c r="O331" s="479"/>
      <c r="P331" s="479"/>
      <c r="Q331" s="180">
        <v>1</v>
      </c>
      <c r="R331" s="180">
        <v>1</v>
      </c>
      <c r="S331" s="180"/>
      <c r="T331" s="180"/>
      <c r="U331" s="180"/>
      <c r="V331" s="479"/>
      <c r="W331" s="479"/>
      <c r="X331" s="180">
        <v>1</v>
      </c>
      <c r="Y331" s="180"/>
      <c r="Z331" s="180"/>
      <c r="AA331" s="180"/>
      <c r="AB331" s="180">
        <v>1</v>
      </c>
      <c r="AC331" s="479"/>
      <c r="AD331" s="479"/>
      <c r="AE331" s="180">
        <v>1</v>
      </c>
      <c r="AF331" s="180"/>
      <c r="AG331" s="479"/>
      <c r="AH331" s="214">
        <f t="shared" si="20"/>
        <v>14</v>
      </c>
    </row>
    <row r="332" spans="1:34" ht="24" customHeight="1">
      <c r="A332" s="185">
        <v>5</v>
      </c>
      <c r="B332" s="360" t="s">
        <v>380</v>
      </c>
      <c r="C332" s="180">
        <v>1</v>
      </c>
      <c r="D332" s="180"/>
      <c r="E332" s="180">
        <v>1</v>
      </c>
      <c r="F332" s="180"/>
      <c r="G332" s="180"/>
      <c r="H332" s="479"/>
      <c r="I332" s="479"/>
      <c r="J332" s="180">
        <v>1</v>
      </c>
      <c r="K332" s="180">
        <v>3</v>
      </c>
      <c r="L332" s="180"/>
      <c r="M332" s="180">
        <v>1</v>
      </c>
      <c r="N332" s="180"/>
      <c r="O332" s="479"/>
      <c r="P332" s="479"/>
      <c r="Q332" s="180"/>
      <c r="R332" s="180">
        <v>1</v>
      </c>
      <c r="S332" s="180"/>
      <c r="T332" s="180"/>
      <c r="U332" s="180"/>
      <c r="V332" s="479"/>
      <c r="W332" s="479"/>
      <c r="X332" s="180">
        <v>1</v>
      </c>
      <c r="Y332" s="180"/>
      <c r="Z332" s="180"/>
      <c r="AA332" s="180"/>
      <c r="AB332" s="180">
        <v>1</v>
      </c>
      <c r="AC332" s="479"/>
      <c r="AD332" s="479"/>
      <c r="AE332" s="180"/>
      <c r="AF332" s="180"/>
      <c r="AG332" s="479"/>
      <c r="AH332" s="214">
        <f t="shared" si="20"/>
        <v>10</v>
      </c>
    </row>
    <row r="333" spans="1:34" ht="24" customHeight="1">
      <c r="A333" s="185">
        <v>6</v>
      </c>
      <c r="B333" s="360" t="s">
        <v>381</v>
      </c>
      <c r="C333" s="180"/>
      <c r="D333" s="180"/>
      <c r="E333" s="180">
        <v>1</v>
      </c>
      <c r="F333" s="180"/>
      <c r="G333" s="180"/>
      <c r="H333" s="479"/>
      <c r="I333" s="479"/>
      <c r="J333" s="180"/>
      <c r="K333" s="180">
        <v>2</v>
      </c>
      <c r="L333" s="180"/>
      <c r="M333" s="180">
        <v>1</v>
      </c>
      <c r="N333" s="180"/>
      <c r="O333" s="479"/>
      <c r="P333" s="479"/>
      <c r="Q333" s="180"/>
      <c r="R333" s="180">
        <v>1</v>
      </c>
      <c r="S333" s="180"/>
      <c r="T333" s="180"/>
      <c r="U333" s="180"/>
      <c r="V333" s="479"/>
      <c r="W333" s="479"/>
      <c r="X333" s="180">
        <v>3</v>
      </c>
      <c r="Y333" s="180">
        <v>1</v>
      </c>
      <c r="Z333" s="180"/>
      <c r="AA333" s="180"/>
      <c r="AB333" s="180">
        <v>2</v>
      </c>
      <c r="AC333" s="479"/>
      <c r="AD333" s="479"/>
      <c r="AE333" s="180"/>
      <c r="AF333" s="180"/>
      <c r="AG333" s="479"/>
      <c r="AH333" s="214">
        <f t="shared" si="20"/>
        <v>11</v>
      </c>
    </row>
    <row r="334" spans="1:34" ht="24" customHeight="1">
      <c r="A334" s="185">
        <v>7</v>
      </c>
      <c r="B334" s="363" t="s">
        <v>378</v>
      </c>
      <c r="C334" s="180"/>
      <c r="D334" s="180"/>
      <c r="E334" s="180"/>
      <c r="F334" s="180"/>
      <c r="G334" s="180"/>
      <c r="H334" s="479"/>
      <c r="I334" s="479"/>
      <c r="J334" s="180"/>
      <c r="K334" s="180">
        <v>2</v>
      </c>
      <c r="L334" s="180">
        <v>1</v>
      </c>
      <c r="M334" s="180"/>
      <c r="N334" s="180"/>
      <c r="O334" s="479"/>
      <c r="P334" s="479"/>
      <c r="Q334" s="180"/>
      <c r="R334" s="180">
        <v>1</v>
      </c>
      <c r="S334" s="180"/>
      <c r="T334" s="180">
        <v>1</v>
      </c>
      <c r="U334" s="180"/>
      <c r="V334" s="479"/>
      <c r="W334" s="479"/>
      <c r="X334" s="180">
        <v>3</v>
      </c>
      <c r="Y334" s="180"/>
      <c r="Z334" s="180">
        <v>2</v>
      </c>
      <c r="AA334" s="180">
        <v>3</v>
      </c>
      <c r="AB334" s="180">
        <v>3</v>
      </c>
      <c r="AC334" s="479"/>
      <c r="AD334" s="479"/>
      <c r="AE334" s="180"/>
      <c r="AF334" s="180">
        <v>3</v>
      </c>
      <c r="AG334" s="479"/>
      <c r="AH334" s="214">
        <f t="shared" si="20"/>
        <v>19</v>
      </c>
    </row>
    <row r="335" spans="1:34" ht="24" customHeight="1">
      <c r="A335" s="185">
        <v>8</v>
      </c>
      <c r="B335" s="363" t="s">
        <v>365</v>
      </c>
      <c r="C335" s="414"/>
      <c r="D335" s="414">
        <v>1</v>
      </c>
      <c r="E335" s="414">
        <v>1</v>
      </c>
      <c r="F335" s="414"/>
      <c r="G335" s="414">
        <v>1</v>
      </c>
      <c r="H335" s="482"/>
      <c r="I335" s="482"/>
      <c r="J335" s="414"/>
      <c r="K335" s="414">
        <v>5</v>
      </c>
      <c r="L335" s="414"/>
      <c r="M335" s="414"/>
      <c r="N335" s="414"/>
      <c r="O335" s="482"/>
      <c r="P335" s="482"/>
      <c r="Q335" s="414"/>
      <c r="R335" s="414"/>
      <c r="S335" s="414">
        <v>1</v>
      </c>
      <c r="T335" s="414">
        <v>1</v>
      </c>
      <c r="U335" s="414">
        <v>2</v>
      </c>
      <c r="V335" s="482"/>
      <c r="W335" s="482"/>
      <c r="X335" s="414"/>
      <c r="Y335" s="414">
        <v>1</v>
      </c>
      <c r="Z335" s="414"/>
      <c r="AA335" s="414"/>
      <c r="AB335" s="414">
        <v>1</v>
      </c>
      <c r="AC335" s="482"/>
      <c r="AD335" s="482"/>
      <c r="AE335" s="414"/>
      <c r="AF335" s="414"/>
      <c r="AG335" s="482"/>
      <c r="AH335" s="214">
        <f t="shared" si="20"/>
        <v>14</v>
      </c>
    </row>
    <row r="336" spans="1:34" ht="24" customHeight="1">
      <c r="A336" s="185">
        <v>9</v>
      </c>
      <c r="B336" s="363" t="s">
        <v>438</v>
      </c>
      <c r="C336" s="414"/>
      <c r="D336" s="414">
        <v>1</v>
      </c>
      <c r="E336" s="414">
        <v>1</v>
      </c>
      <c r="F336" s="414"/>
      <c r="G336" s="414">
        <v>1</v>
      </c>
      <c r="H336" s="482"/>
      <c r="I336" s="482"/>
      <c r="J336" s="414"/>
      <c r="K336" s="414">
        <v>4</v>
      </c>
      <c r="L336" s="414"/>
      <c r="M336" s="414"/>
      <c r="N336" s="414"/>
      <c r="O336" s="482"/>
      <c r="P336" s="482"/>
      <c r="Q336" s="414"/>
      <c r="R336" s="414"/>
      <c r="S336" s="414">
        <v>1</v>
      </c>
      <c r="T336" s="414">
        <v>1</v>
      </c>
      <c r="U336" s="414">
        <v>2</v>
      </c>
      <c r="V336" s="482"/>
      <c r="W336" s="482"/>
      <c r="X336" s="414"/>
      <c r="Y336" s="414"/>
      <c r="Z336" s="414"/>
      <c r="AA336" s="414"/>
      <c r="AB336" s="414">
        <v>2</v>
      </c>
      <c r="AC336" s="482"/>
      <c r="AD336" s="482"/>
      <c r="AE336" s="414"/>
      <c r="AF336" s="414">
        <v>1</v>
      </c>
      <c r="AG336" s="482"/>
      <c r="AH336" s="214">
        <f t="shared" si="20"/>
        <v>14</v>
      </c>
    </row>
    <row r="337" spans="1:34" ht="24" customHeight="1">
      <c r="A337" s="185">
        <v>10</v>
      </c>
      <c r="B337" s="363" t="s">
        <v>367</v>
      </c>
      <c r="C337" s="414"/>
      <c r="D337" s="414">
        <v>1</v>
      </c>
      <c r="E337" s="414">
        <v>1</v>
      </c>
      <c r="F337" s="414"/>
      <c r="G337" s="414"/>
      <c r="H337" s="482"/>
      <c r="I337" s="482"/>
      <c r="J337" s="414"/>
      <c r="K337" s="414">
        <v>4</v>
      </c>
      <c r="L337" s="414">
        <v>1</v>
      </c>
      <c r="M337" s="414"/>
      <c r="N337" s="414"/>
      <c r="O337" s="482"/>
      <c r="P337" s="482"/>
      <c r="Q337" s="414">
        <v>1</v>
      </c>
      <c r="R337" s="414"/>
      <c r="S337" s="414">
        <v>2</v>
      </c>
      <c r="T337" s="414">
        <v>1</v>
      </c>
      <c r="U337" s="414">
        <v>1</v>
      </c>
      <c r="V337" s="482"/>
      <c r="W337" s="482"/>
      <c r="X337" s="414"/>
      <c r="Y337" s="414">
        <v>1</v>
      </c>
      <c r="Z337" s="414"/>
      <c r="AA337" s="414"/>
      <c r="AB337" s="414">
        <v>3</v>
      </c>
      <c r="AC337" s="482"/>
      <c r="AD337" s="482"/>
      <c r="AE337" s="414"/>
      <c r="AF337" s="414"/>
      <c r="AG337" s="482"/>
      <c r="AH337" s="214">
        <f t="shared" si="20"/>
        <v>16</v>
      </c>
    </row>
    <row r="338" spans="1:34" ht="24" customHeight="1">
      <c r="A338" s="185">
        <v>11</v>
      </c>
      <c r="B338" s="363" t="s">
        <v>368</v>
      </c>
      <c r="C338" s="414">
        <v>5</v>
      </c>
      <c r="D338" s="414">
        <v>3</v>
      </c>
      <c r="E338" s="414">
        <v>3</v>
      </c>
      <c r="F338" s="414">
        <v>4</v>
      </c>
      <c r="G338" s="414">
        <v>3</v>
      </c>
      <c r="H338" s="482"/>
      <c r="I338" s="482"/>
      <c r="J338" s="414">
        <v>2</v>
      </c>
      <c r="K338" s="414">
        <v>8</v>
      </c>
      <c r="L338" s="414">
        <v>2</v>
      </c>
      <c r="M338" s="414">
        <v>2</v>
      </c>
      <c r="N338" s="414"/>
      <c r="O338" s="482"/>
      <c r="P338" s="482"/>
      <c r="Q338" s="414">
        <v>2</v>
      </c>
      <c r="R338" s="414">
        <v>3</v>
      </c>
      <c r="S338" s="414">
        <v>3</v>
      </c>
      <c r="T338" s="414">
        <v>4</v>
      </c>
      <c r="U338" s="414">
        <v>2</v>
      </c>
      <c r="V338" s="482"/>
      <c r="W338" s="482"/>
      <c r="X338" s="414">
        <v>1</v>
      </c>
      <c r="Y338" s="414">
        <v>2</v>
      </c>
      <c r="Z338" s="414"/>
      <c r="AA338" s="414">
        <v>3</v>
      </c>
      <c r="AB338" s="414">
        <v>10</v>
      </c>
      <c r="AC338" s="482"/>
      <c r="AD338" s="482"/>
      <c r="AE338" s="414"/>
      <c r="AF338" s="414">
        <v>1</v>
      </c>
      <c r="AG338" s="482"/>
      <c r="AH338" s="214">
        <f t="shared" si="20"/>
        <v>63</v>
      </c>
    </row>
    <row r="339" spans="1:34" ht="24" customHeight="1">
      <c r="A339" s="185">
        <v>12</v>
      </c>
      <c r="B339" s="363" t="s">
        <v>370</v>
      </c>
      <c r="C339" s="414"/>
      <c r="D339" s="414">
        <v>2</v>
      </c>
      <c r="E339" s="414">
        <v>3</v>
      </c>
      <c r="F339" s="414">
        <v>1</v>
      </c>
      <c r="G339" s="414"/>
      <c r="H339" s="482"/>
      <c r="I339" s="482"/>
      <c r="J339" s="414"/>
      <c r="K339" s="414">
        <v>5</v>
      </c>
      <c r="L339" s="414">
        <v>1</v>
      </c>
      <c r="M339" s="414">
        <v>1</v>
      </c>
      <c r="N339" s="414"/>
      <c r="O339" s="482"/>
      <c r="P339" s="482"/>
      <c r="Q339" s="414">
        <v>3</v>
      </c>
      <c r="R339" s="414"/>
      <c r="S339" s="414">
        <v>1</v>
      </c>
      <c r="T339" s="414">
        <v>2</v>
      </c>
      <c r="U339" s="414">
        <v>2</v>
      </c>
      <c r="V339" s="482"/>
      <c r="W339" s="482"/>
      <c r="X339" s="414">
        <v>5</v>
      </c>
      <c r="Y339" s="414">
        <v>1</v>
      </c>
      <c r="Z339" s="414"/>
      <c r="AA339" s="414"/>
      <c r="AB339" s="414">
        <v>4</v>
      </c>
      <c r="AC339" s="482"/>
      <c r="AD339" s="482"/>
      <c r="AE339" s="414">
        <v>2</v>
      </c>
      <c r="AF339" s="414"/>
      <c r="AG339" s="482"/>
      <c r="AH339" s="214">
        <f t="shared" si="20"/>
        <v>33</v>
      </c>
    </row>
    <row r="340" spans="1:34" ht="24" customHeight="1">
      <c r="A340" s="185">
        <v>13</v>
      </c>
      <c r="B340" s="363" t="s">
        <v>439</v>
      </c>
      <c r="C340" s="414">
        <v>2</v>
      </c>
      <c r="D340" s="414">
        <v>1</v>
      </c>
      <c r="E340" s="414">
        <v>1</v>
      </c>
      <c r="F340" s="414">
        <v>1</v>
      </c>
      <c r="G340" s="414">
        <v>1</v>
      </c>
      <c r="H340" s="482"/>
      <c r="I340" s="482"/>
      <c r="J340" s="414"/>
      <c r="K340" s="414">
        <v>6</v>
      </c>
      <c r="L340" s="414">
        <v>2</v>
      </c>
      <c r="M340" s="414">
        <v>2</v>
      </c>
      <c r="N340" s="414">
        <v>1</v>
      </c>
      <c r="O340" s="482"/>
      <c r="P340" s="482"/>
      <c r="Q340" s="414"/>
      <c r="R340" s="414">
        <v>2</v>
      </c>
      <c r="S340" s="414">
        <v>2</v>
      </c>
      <c r="T340" s="414">
        <v>1</v>
      </c>
      <c r="U340" s="414">
        <v>2</v>
      </c>
      <c r="V340" s="482"/>
      <c r="W340" s="482"/>
      <c r="X340" s="414"/>
      <c r="Y340" s="414">
        <v>1</v>
      </c>
      <c r="Z340" s="414"/>
      <c r="AA340" s="414"/>
      <c r="AB340" s="414">
        <v>3</v>
      </c>
      <c r="AC340" s="482"/>
      <c r="AD340" s="482"/>
      <c r="AE340" s="414"/>
      <c r="AF340" s="414"/>
      <c r="AG340" s="482"/>
      <c r="AH340" s="214">
        <f t="shared" si="20"/>
        <v>28</v>
      </c>
    </row>
    <row r="341" spans="1:34" ht="24" customHeight="1">
      <c r="A341" s="185">
        <v>14</v>
      </c>
      <c r="B341" s="363" t="s">
        <v>441</v>
      </c>
      <c r="C341" s="414"/>
      <c r="D341" s="414">
        <v>1</v>
      </c>
      <c r="E341" s="414">
        <v>2</v>
      </c>
      <c r="F341" s="414">
        <v>1</v>
      </c>
      <c r="G341" s="414">
        <v>1</v>
      </c>
      <c r="H341" s="482"/>
      <c r="I341" s="482"/>
      <c r="J341" s="414"/>
      <c r="K341" s="414">
        <v>5</v>
      </c>
      <c r="L341" s="414"/>
      <c r="M341" s="414">
        <v>1</v>
      </c>
      <c r="N341" s="414">
        <v>2</v>
      </c>
      <c r="O341" s="482"/>
      <c r="P341" s="482"/>
      <c r="Q341" s="414"/>
      <c r="R341" s="414"/>
      <c r="S341" s="414">
        <v>1</v>
      </c>
      <c r="T341" s="414">
        <v>2</v>
      </c>
      <c r="U341" s="414">
        <v>1</v>
      </c>
      <c r="V341" s="482"/>
      <c r="W341" s="482"/>
      <c r="X341" s="414"/>
      <c r="Y341" s="414">
        <v>1</v>
      </c>
      <c r="Z341" s="414"/>
      <c r="AA341" s="414"/>
      <c r="AB341" s="414">
        <v>2</v>
      </c>
      <c r="AC341" s="482"/>
      <c r="AD341" s="482"/>
      <c r="AE341" s="414"/>
      <c r="AF341" s="414">
        <v>2</v>
      </c>
      <c r="AG341" s="482"/>
      <c r="AH341" s="214">
        <f t="shared" si="20"/>
        <v>22</v>
      </c>
    </row>
    <row r="342" spans="1:34" ht="24" customHeight="1">
      <c r="A342" s="185">
        <v>15</v>
      </c>
      <c r="B342" s="363" t="s">
        <v>442</v>
      </c>
      <c r="C342" s="414"/>
      <c r="D342" s="414">
        <v>1</v>
      </c>
      <c r="E342" s="414"/>
      <c r="F342" s="414"/>
      <c r="G342" s="414"/>
      <c r="H342" s="482"/>
      <c r="I342" s="482"/>
      <c r="J342" s="414"/>
      <c r="K342" s="414">
        <v>4</v>
      </c>
      <c r="L342" s="414"/>
      <c r="M342" s="414"/>
      <c r="N342" s="414"/>
      <c r="O342" s="482"/>
      <c r="P342" s="482"/>
      <c r="Q342" s="414"/>
      <c r="R342" s="414"/>
      <c r="S342" s="414">
        <v>1</v>
      </c>
      <c r="T342" s="414"/>
      <c r="U342" s="414">
        <v>1</v>
      </c>
      <c r="V342" s="482"/>
      <c r="W342" s="482"/>
      <c r="X342" s="414"/>
      <c r="Y342" s="414"/>
      <c r="Z342" s="414"/>
      <c r="AA342" s="414"/>
      <c r="AB342" s="414">
        <v>1</v>
      </c>
      <c r="AC342" s="482"/>
      <c r="AD342" s="482"/>
      <c r="AE342" s="414"/>
      <c r="AF342" s="414"/>
      <c r="AG342" s="482"/>
      <c r="AH342" s="214">
        <f t="shared" si="20"/>
        <v>8</v>
      </c>
    </row>
    <row r="343" spans="1:34" ht="24" customHeight="1" thickBot="1">
      <c r="A343" s="185">
        <v>16</v>
      </c>
      <c r="B343" s="364" t="s">
        <v>373</v>
      </c>
      <c r="C343" s="415"/>
      <c r="D343" s="415">
        <v>2</v>
      </c>
      <c r="E343" s="415"/>
      <c r="F343" s="415"/>
      <c r="G343" s="415"/>
      <c r="H343" s="483"/>
      <c r="I343" s="483"/>
      <c r="J343" s="415"/>
      <c r="K343" s="415">
        <v>3</v>
      </c>
      <c r="L343" s="415"/>
      <c r="M343" s="415"/>
      <c r="N343" s="415"/>
      <c r="O343" s="483"/>
      <c r="P343" s="483"/>
      <c r="Q343" s="415"/>
      <c r="R343" s="415"/>
      <c r="S343" s="415">
        <v>1</v>
      </c>
      <c r="T343" s="415">
        <v>2</v>
      </c>
      <c r="U343" s="415">
        <v>1</v>
      </c>
      <c r="V343" s="483"/>
      <c r="W343" s="483"/>
      <c r="X343" s="415">
        <v>1</v>
      </c>
      <c r="Y343" s="415">
        <v>1</v>
      </c>
      <c r="Z343" s="415"/>
      <c r="AA343" s="415"/>
      <c r="AB343" s="415">
        <v>2</v>
      </c>
      <c r="AC343" s="483"/>
      <c r="AD343" s="483"/>
      <c r="AE343" s="415">
        <v>1</v>
      </c>
      <c r="AF343" s="415">
        <v>1</v>
      </c>
      <c r="AG343" s="483"/>
      <c r="AH343" s="214">
        <f t="shared" si="20"/>
        <v>15</v>
      </c>
    </row>
    <row r="344" spans="1:34" ht="23.1" customHeight="1" thickBot="1">
      <c r="A344" s="526" t="s">
        <v>19</v>
      </c>
      <c r="B344" s="592"/>
      <c r="C344" s="187">
        <f>SUM(C328:C343)</f>
        <v>11</v>
      </c>
      <c r="D344" s="187">
        <f t="shared" ref="D344:AG344" si="21">SUM(D328:D343)</f>
        <v>13</v>
      </c>
      <c r="E344" s="187">
        <f t="shared" si="21"/>
        <v>15</v>
      </c>
      <c r="F344" s="187">
        <f t="shared" si="21"/>
        <v>7</v>
      </c>
      <c r="G344" s="187">
        <f t="shared" si="21"/>
        <v>7</v>
      </c>
      <c r="H344" s="187">
        <f>SUM(H328:H343)</f>
        <v>0</v>
      </c>
      <c r="I344" s="187">
        <f>SUM(I328:I343)</f>
        <v>0</v>
      </c>
      <c r="J344" s="187">
        <f t="shared" si="21"/>
        <v>3</v>
      </c>
      <c r="K344" s="187">
        <f t="shared" si="21"/>
        <v>59</v>
      </c>
      <c r="L344" s="187">
        <f t="shared" si="21"/>
        <v>12</v>
      </c>
      <c r="M344" s="187">
        <f t="shared" si="21"/>
        <v>11</v>
      </c>
      <c r="N344" s="187">
        <f t="shared" si="21"/>
        <v>9</v>
      </c>
      <c r="O344" s="187">
        <f t="shared" si="21"/>
        <v>0</v>
      </c>
      <c r="P344" s="187">
        <f t="shared" si="21"/>
        <v>0</v>
      </c>
      <c r="Q344" s="187">
        <f t="shared" si="21"/>
        <v>8</v>
      </c>
      <c r="R344" s="187">
        <f t="shared" si="21"/>
        <v>9</v>
      </c>
      <c r="S344" s="187">
        <f t="shared" si="21"/>
        <v>13</v>
      </c>
      <c r="T344" s="187">
        <f t="shared" si="21"/>
        <v>15</v>
      </c>
      <c r="U344" s="187">
        <f t="shared" si="21"/>
        <v>15</v>
      </c>
      <c r="V344" s="187">
        <f t="shared" si="21"/>
        <v>0</v>
      </c>
      <c r="W344" s="187">
        <f t="shared" si="21"/>
        <v>0</v>
      </c>
      <c r="X344" s="187">
        <f t="shared" si="21"/>
        <v>15</v>
      </c>
      <c r="Y344" s="187">
        <f t="shared" si="21"/>
        <v>10</v>
      </c>
      <c r="Z344" s="187">
        <f t="shared" si="21"/>
        <v>2</v>
      </c>
      <c r="AA344" s="187">
        <f t="shared" si="21"/>
        <v>6</v>
      </c>
      <c r="AB344" s="187">
        <f t="shared" si="21"/>
        <v>36</v>
      </c>
      <c r="AC344" s="187">
        <f t="shared" si="21"/>
        <v>0</v>
      </c>
      <c r="AD344" s="187">
        <f t="shared" si="21"/>
        <v>0</v>
      </c>
      <c r="AE344" s="187">
        <f t="shared" si="21"/>
        <v>4</v>
      </c>
      <c r="AF344" s="187">
        <f t="shared" si="21"/>
        <v>8</v>
      </c>
      <c r="AG344" s="187">
        <f t="shared" si="21"/>
        <v>0</v>
      </c>
      <c r="AH344" s="216">
        <f>SUM(AH328:AH343)</f>
        <v>288</v>
      </c>
    </row>
    <row r="345" spans="1:34" ht="20.100000000000001" customHeight="1">
      <c r="A345" s="409"/>
      <c r="B345" s="409"/>
      <c r="C345" s="410"/>
      <c r="D345" s="410"/>
      <c r="E345" s="410"/>
      <c r="F345" s="410"/>
      <c r="G345" s="410"/>
      <c r="H345" s="410"/>
      <c r="I345" s="410"/>
      <c r="J345" s="410"/>
      <c r="K345" s="410"/>
      <c r="L345" s="410"/>
      <c r="M345" s="410"/>
      <c r="N345" s="410"/>
      <c r="O345" s="410"/>
      <c r="P345" s="410"/>
      <c r="Q345" s="410"/>
      <c r="R345" s="410"/>
      <c r="S345" s="410"/>
      <c r="T345" s="410"/>
      <c r="U345" s="410"/>
      <c r="V345" s="410"/>
      <c r="W345" s="410"/>
      <c r="X345" s="410"/>
      <c r="Y345" s="410"/>
      <c r="Z345" s="410"/>
      <c r="AA345" s="410"/>
      <c r="AB345" s="410"/>
      <c r="AC345" s="410"/>
      <c r="AD345" s="410"/>
      <c r="AE345" s="410"/>
      <c r="AF345" s="410"/>
      <c r="AG345" s="410"/>
      <c r="AH345" s="410"/>
    </row>
    <row r="346" spans="1:34" ht="20.100000000000001" customHeight="1">
      <c r="A346" s="17"/>
      <c r="B346" s="168"/>
      <c r="C346" s="168"/>
      <c r="D346" s="168"/>
      <c r="E346" s="168"/>
      <c r="F346" s="168"/>
      <c r="G346" s="168"/>
      <c r="H346" s="168"/>
      <c r="I346" s="416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577" t="s">
        <v>424</v>
      </c>
      <c r="W346" s="578"/>
      <c r="X346" s="578"/>
      <c r="Y346" s="578"/>
      <c r="Z346" s="578"/>
      <c r="AA346" s="578"/>
      <c r="AB346" s="578"/>
      <c r="AC346" s="578"/>
      <c r="AD346" s="578"/>
      <c r="AE346" s="168"/>
      <c r="AF346" s="168"/>
      <c r="AG346" s="168"/>
      <c r="AH346" s="169"/>
    </row>
    <row r="347" spans="1:34" ht="20.100000000000001" customHeight="1">
      <c r="A347" s="17"/>
      <c r="B347" s="168"/>
      <c r="C347" s="168"/>
      <c r="D347" s="168"/>
      <c r="E347" s="168"/>
      <c r="F347" s="168"/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586" t="s">
        <v>319</v>
      </c>
      <c r="W347" s="573"/>
      <c r="X347" s="573"/>
      <c r="Y347" s="573"/>
      <c r="Z347" s="573"/>
      <c r="AA347" s="573"/>
      <c r="AB347" s="573"/>
      <c r="AC347" s="573"/>
      <c r="AD347" s="573"/>
      <c r="AE347" s="168"/>
      <c r="AF347" s="168"/>
      <c r="AG347" s="168"/>
      <c r="AH347" s="169"/>
    </row>
    <row r="348" spans="1:34" ht="20.100000000000001" customHeight="1">
      <c r="A348" s="17"/>
      <c r="B348" s="168"/>
      <c r="C348" s="168"/>
      <c r="D348" s="168"/>
      <c r="E348" s="168"/>
      <c r="F348" s="168"/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342"/>
      <c r="W348" s="352"/>
      <c r="X348" s="352"/>
      <c r="Y348" s="352"/>
      <c r="Z348" s="352"/>
      <c r="AA348" s="352"/>
      <c r="AB348" s="352"/>
      <c r="AC348" s="352"/>
      <c r="AD348" s="352"/>
      <c r="AE348" s="168"/>
      <c r="AF348" s="168"/>
      <c r="AG348" s="168"/>
      <c r="AH348" s="339"/>
    </row>
    <row r="349" spans="1:34" ht="20.100000000000001" customHeight="1">
      <c r="A349" s="17"/>
      <c r="B349" s="168"/>
      <c r="C349" s="168"/>
      <c r="D349" s="168"/>
      <c r="E349" s="168"/>
      <c r="F349" s="168"/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AE349" s="168"/>
      <c r="AF349" s="168"/>
      <c r="AG349" s="168"/>
      <c r="AH349" s="169"/>
    </row>
    <row r="350" spans="1:34" ht="20.100000000000001" customHeight="1">
      <c r="A350" s="17"/>
      <c r="B350" s="168"/>
      <c r="C350" s="168"/>
      <c r="D350" s="168"/>
      <c r="E350" s="168"/>
      <c r="F350" s="168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168"/>
      <c r="R350" s="168"/>
      <c r="S350" s="168"/>
      <c r="T350" s="168"/>
      <c r="U350" s="168"/>
      <c r="V350" s="559" t="s">
        <v>341</v>
      </c>
      <c r="W350" s="559"/>
      <c r="X350" s="559"/>
      <c r="Y350" s="559"/>
      <c r="Z350" s="559"/>
      <c r="AA350" s="559"/>
      <c r="AB350" s="559"/>
      <c r="AC350" s="559"/>
      <c r="AD350" s="559"/>
      <c r="AE350" s="168"/>
      <c r="AF350" s="168"/>
      <c r="AG350" s="168"/>
      <c r="AH350" s="169"/>
    </row>
    <row r="351" spans="1:34" ht="20.100000000000001" customHeight="1">
      <c r="A351" s="17"/>
      <c r="B351" s="168"/>
      <c r="C351" s="168"/>
      <c r="D351" s="168"/>
      <c r="E351" s="168"/>
      <c r="F351" s="168"/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68"/>
      <c r="R351" s="168"/>
      <c r="S351" s="168"/>
      <c r="T351" s="168"/>
      <c r="U351" s="168"/>
      <c r="V351" s="585" t="s">
        <v>321</v>
      </c>
      <c r="W351" s="585"/>
      <c r="X351" s="585"/>
      <c r="Y351" s="585"/>
      <c r="Z351" s="585"/>
      <c r="AA351" s="585"/>
      <c r="AB351" s="585"/>
      <c r="AC351" s="585"/>
      <c r="AD351" s="585"/>
      <c r="AE351" s="168"/>
      <c r="AF351" s="168"/>
      <c r="AG351" s="168"/>
      <c r="AH351" s="169"/>
    </row>
    <row r="352" spans="1:34" ht="20.100000000000001" customHeight="1">
      <c r="A352" s="17"/>
      <c r="B352" s="168"/>
      <c r="C352" s="168"/>
      <c r="D352" s="168"/>
      <c r="E352" s="168"/>
      <c r="F352" s="168"/>
      <c r="G352" s="168"/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  <c r="V352" s="391"/>
      <c r="W352" s="391"/>
      <c r="X352" s="391"/>
      <c r="Y352" s="391"/>
      <c r="Z352" s="391"/>
      <c r="AA352" s="391"/>
      <c r="AB352" s="391"/>
      <c r="AC352" s="391"/>
      <c r="AD352" s="391"/>
      <c r="AE352" s="168"/>
      <c r="AF352" s="168"/>
      <c r="AG352" s="168"/>
      <c r="AH352" s="222"/>
    </row>
    <row r="353" spans="1:34" ht="20.100000000000001" customHeight="1">
      <c r="A353" s="607" t="s">
        <v>338</v>
      </c>
      <c r="B353" s="607"/>
      <c r="C353" s="607"/>
      <c r="D353" s="607"/>
      <c r="E353" s="607"/>
      <c r="F353" s="607"/>
      <c r="G353" s="607"/>
      <c r="H353" s="607"/>
      <c r="I353" s="607"/>
      <c r="J353" s="607"/>
      <c r="K353" s="607"/>
      <c r="L353" s="607"/>
      <c r="M353" s="607"/>
      <c r="N353" s="607"/>
      <c r="O353" s="607"/>
      <c r="P353" s="607"/>
      <c r="Q353" s="607"/>
      <c r="R353" s="607"/>
      <c r="S353" s="607"/>
      <c r="T353" s="607"/>
      <c r="U353" s="607"/>
      <c r="V353" s="607"/>
      <c r="W353" s="607"/>
      <c r="X353" s="607"/>
      <c r="Y353" s="607"/>
      <c r="Z353" s="607"/>
      <c r="AA353" s="607"/>
      <c r="AB353" s="607"/>
      <c r="AC353" s="607"/>
      <c r="AD353" s="607"/>
      <c r="AE353" s="607"/>
      <c r="AF353" s="607"/>
      <c r="AG353" s="607"/>
      <c r="AH353" s="607"/>
    </row>
    <row r="354" spans="1:34" ht="20.100000000000001" customHeight="1">
      <c r="A354" s="602" t="s">
        <v>339</v>
      </c>
      <c r="B354" s="602"/>
      <c r="C354" s="602"/>
      <c r="D354" s="602"/>
      <c r="E354" s="602"/>
      <c r="F354" s="602"/>
      <c r="G354" s="602"/>
      <c r="H354" s="602"/>
      <c r="I354" s="602"/>
      <c r="J354" s="602"/>
      <c r="K354" s="602"/>
      <c r="L354" s="602"/>
      <c r="M354" s="602"/>
      <c r="N354" s="602"/>
      <c r="O354" s="602"/>
      <c r="P354" s="602"/>
      <c r="Q354" s="602"/>
      <c r="R354" s="602"/>
      <c r="S354" s="602"/>
      <c r="T354" s="602"/>
      <c r="U354" s="602"/>
      <c r="V354" s="602"/>
      <c r="W354" s="602"/>
      <c r="X354" s="602"/>
      <c r="Y354" s="602"/>
      <c r="Z354" s="602"/>
      <c r="AA354" s="602"/>
      <c r="AB354" s="602"/>
      <c r="AC354" s="602"/>
      <c r="AD354" s="602"/>
      <c r="AE354" s="602"/>
      <c r="AF354" s="602"/>
      <c r="AG354" s="602"/>
      <c r="AH354" s="602"/>
    </row>
    <row r="355" spans="1:34" ht="20.100000000000001" customHeight="1">
      <c r="A355" s="346"/>
      <c r="B355" s="346"/>
      <c r="C355" s="346"/>
      <c r="D355" s="346"/>
      <c r="E355" s="346"/>
      <c r="F355" s="346"/>
      <c r="G355" s="346"/>
      <c r="H355" s="346"/>
      <c r="I355" s="346"/>
      <c r="J355" s="346"/>
      <c r="K355" s="346"/>
      <c r="L355" s="346"/>
      <c r="M355" s="346"/>
      <c r="N355" s="346"/>
      <c r="O355" s="346"/>
      <c r="P355" s="346"/>
      <c r="Q355" s="346"/>
      <c r="R355" s="346"/>
      <c r="S355" s="346"/>
      <c r="T355" s="346"/>
      <c r="U355" s="346"/>
      <c r="V355" s="346"/>
      <c r="W355" s="346"/>
      <c r="X355" s="346"/>
      <c r="Y355" s="346"/>
      <c r="Z355" s="346"/>
      <c r="AA355" s="346"/>
      <c r="AB355" s="346"/>
      <c r="AC355" s="346"/>
      <c r="AD355" s="346"/>
      <c r="AE355" s="346"/>
      <c r="AF355" s="346"/>
      <c r="AG355" s="346"/>
      <c r="AH355" s="346"/>
    </row>
    <row r="356" spans="1:34" ht="20.100000000000001" customHeight="1">
      <c r="A356" s="347"/>
      <c r="B356" s="402" t="s">
        <v>324</v>
      </c>
      <c r="C356" s="337"/>
      <c r="D356" s="337"/>
      <c r="E356" s="337"/>
      <c r="F356" s="337"/>
      <c r="G356" s="337"/>
      <c r="H356" s="337"/>
      <c r="I356" s="337"/>
      <c r="J356" s="337"/>
      <c r="K356" s="337"/>
      <c r="L356" s="337"/>
      <c r="M356" s="337"/>
      <c r="N356" s="337"/>
      <c r="O356" s="337"/>
      <c r="P356" s="337"/>
      <c r="Q356" s="337"/>
      <c r="R356" s="337"/>
      <c r="S356" s="337"/>
      <c r="T356" s="337"/>
      <c r="U356" s="337"/>
      <c r="V356" s="337"/>
      <c r="W356" s="337"/>
      <c r="X356" s="337"/>
      <c r="Y356" s="337"/>
      <c r="Z356" s="337"/>
      <c r="AA356" s="337"/>
      <c r="AB356" s="337"/>
      <c r="AC356" s="337"/>
      <c r="AD356" s="337"/>
      <c r="AE356" s="422" t="s">
        <v>377</v>
      </c>
      <c r="AF356" s="312"/>
      <c r="AG356" s="337"/>
      <c r="AH356" s="347"/>
    </row>
    <row r="357" spans="1:34" ht="20.100000000000001" customHeight="1">
      <c r="A357" s="346">
        <v>12</v>
      </c>
      <c r="B357" s="403" t="s">
        <v>432</v>
      </c>
      <c r="C357" s="399"/>
      <c r="D357" s="337"/>
      <c r="E357" s="337"/>
      <c r="F357" s="337"/>
      <c r="G357" s="337"/>
      <c r="H357" s="337"/>
      <c r="I357" s="337"/>
      <c r="J357" s="337"/>
      <c r="K357" s="337"/>
      <c r="L357" s="337"/>
      <c r="M357" s="337"/>
      <c r="N357" s="337"/>
      <c r="O357" s="337"/>
      <c r="P357" s="337"/>
      <c r="Q357" s="337"/>
      <c r="R357" s="337"/>
      <c r="S357" s="337"/>
      <c r="T357" s="337"/>
      <c r="U357" s="337"/>
      <c r="V357" s="337"/>
      <c r="W357" s="337"/>
      <c r="X357" s="337"/>
      <c r="Y357" s="337"/>
      <c r="Z357" s="337"/>
      <c r="AA357" s="337"/>
      <c r="AB357" s="337"/>
      <c r="AC357" s="337"/>
      <c r="AD357" s="337"/>
      <c r="AE357" s="337"/>
      <c r="AF357" s="337"/>
      <c r="AG357" s="337"/>
      <c r="AH357" s="347"/>
    </row>
    <row r="358" spans="1:34" ht="20.100000000000001" customHeight="1" thickBot="1">
      <c r="A358" s="587" t="s">
        <v>14</v>
      </c>
      <c r="B358" s="582" t="s">
        <v>320</v>
      </c>
      <c r="C358" s="590" t="s">
        <v>184</v>
      </c>
      <c r="D358" s="590"/>
      <c r="E358" s="590"/>
      <c r="F358" s="590"/>
      <c r="G358" s="590"/>
      <c r="H358" s="590"/>
      <c r="I358" s="590"/>
      <c r="J358" s="590"/>
      <c r="K358" s="590"/>
      <c r="L358" s="590"/>
      <c r="M358" s="590"/>
      <c r="N358" s="590"/>
      <c r="O358" s="590"/>
      <c r="P358" s="590"/>
      <c r="Q358" s="590"/>
      <c r="R358" s="590"/>
      <c r="S358" s="590"/>
      <c r="T358" s="590"/>
      <c r="U358" s="590"/>
      <c r="V358" s="590"/>
      <c r="W358" s="590"/>
      <c r="X358" s="590"/>
      <c r="Y358" s="590"/>
      <c r="Z358" s="590"/>
      <c r="AA358" s="590"/>
      <c r="AB358" s="590"/>
      <c r="AC358" s="590"/>
      <c r="AD358" s="590"/>
      <c r="AE358" s="590"/>
      <c r="AF358" s="590"/>
      <c r="AG358" s="590"/>
      <c r="AH358" s="591"/>
    </row>
    <row r="359" spans="1:34" ht="20.100000000000001" customHeight="1">
      <c r="A359" s="588"/>
      <c r="B359" s="583"/>
      <c r="C359" s="192">
        <v>1</v>
      </c>
      <c r="D359" s="192">
        <v>2</v>
      </c>
      <c r="E359" s="192">
        <v>3</v>
      </c>
      <c r="F359" s="192">
        <v>4</v>
      </c>
      <c r="G359" s="192">
        <v>5</v>
      </c>
      <c r="H359" s="192">
        <v>6</v>
      </c>
      <c r="I359" s="192">
        <v>7</v>
      </c>
      <c r="J359" s="192">
        <v>8</v>
      </c>
      <c r="K359" s="192">
        <v>9</v>
      </c>
      <c r="L359" s="192">
        <v>10</v>
      </c>
      <c r="M359" s="192">
        <v>11</v>
      </c>
      <c r="N359" s="192">
        <v>12</v>
      </c>
      <c r="O359" s="192">
        <v>13</v>
      </c>
      <c r="P359" s="192">
        <v>14</v>
      </c>
      <c r="Q359" s="192">
        <v>15</v>
      </c>
      <c r="R359" s="192">
        <v>16</v>
      </c>
      <c r="S359" s="192">
        <v>17</v>
      </c>
      <c r="T359" s="192">
        <v>18</v>
      </c>
      <c r="U359" s="192">
        <v>19</v>
      </c>
      <c r="V359" s="192">
        <v>20</v>
      </c>
      <c r="W359" s="192">
        <v>21</v>
      </c>
      <c r="X359" s="192">
        <v>22</v>
      </c>
      <c r="Y359" s="192">
        <v>23</v>
      </c>
      <c r="Z359" s="192">
        <v>24</v>
      </c>
      <c r="AA359" s="192">
        <v>25</v>
      </c>
      <c r="AB359" s="192">
        <v>26</v>
      </c>
      <c r="AC359" s="192">
        <v>27</v>
      </c>
      <c r="AD359" s="192">
        <v>28</v>
      </c>
      <c r="AE359" s="192">
        <v>29</v>
      </c>
      <c r="AF359" s="192">
        <v>30</v>
      </c>
      <c r="AG359" s="199">
        <v>31</v>
      </c>
      <c r="AH359" s="220" t="s">
        <v>299</v>
      </c>
    </row>
    <row r="360" spans="1:34" ht="24" customHeight="1">
      <c r="A360" s="185">
        <v>1</v>
      </c>
      <c r="B360" s="360" t="s">
        <v>384</v>
      </c>
      <c r="C360" s="180">
        <v>1</v>
      </c>
      <c r="D360" s="180"/>
      <c r="E360" s="180"/>
      <c r="F360" s="479"/>
      <c r="G360" s="479"/>
      <c r="H360" s="180"/>
      <c r="I360" s="180"/>
      <c r="J360" s="180">
        <v>2</v>
      </c>
      <c r="K360" s="180"/>
      <c r="L360" s="180"/>
      <c r="M360" s="479"/>
      <c r="N360" s="479"/>
      <c r="O360" s="180"/>
      <c r="P360" s="180"/>
      <c r="Q360" s="180">
        <v>1</v>
      </c>
      <c r="R360" s="180">
        <v>1</v>
      </c>
      <c r="S360" s="180">
        <v>1</v>
      </c>
      <c r="T360" s="479"/>
      <c r="U360" s="479"/>
      <c r="V360" s="180"/>
      <c r="W360" s="180">
        <v>1</v>
      </c>
      <c r="X360" s="180"/>
      <c r="Y360" s="180"/>
      <c r="Z360" s="180"/>
      <c r="AA360" s="479"/>
      <c r="AB360" s="479"/>
      <c r="AC360" s="180"/>
      <c r="AD360" s="180"/>
      <c r="AE360" s="180"/>
      <c r="AF360" s="180"/>
      <c r="AG360" s="180"/>
      <c r="AH360" s="214">
        <f>SUM(C360:AG360)</f>
        <v>7</v>
      </c>
    </row>
    <row r="361" spans="1:34" ht="24" customHeight="1">
      <c r="A361" s="185">
        <v>2</v>
      </c>
      <c r="B361" s="360" t="s">
        <v>383</v>
      </c>
      <c r="C361" s="180">
        <v>1</v>
      </c>
      <c r="D361" s="180"/>
      <c r="E361" s="180"/>
      <c r="F361" s="479"/>
      <c r="G361" s="479"/>
      <c r="H361" s="180"/>
      <c r="I361" s="180"/>
      <c r="J361" s="180">
        <v>1</v>
      </c>
      <c r="K361" s="180"/>
      <c r="L361" s="180"/>
      <c r="M361" s="479"/>
      <c r="N361" s="479"/>
      <c r="O361" s="180">
        <v>2</v>
      </c>
      <c r="P361" s="180">
        <v>2</v>
      </c>
      <c r="Q361" s="180">
        <v>1</v>
      </c>
      <c r="R361" s="180">
        <v>1</v>
      </c>
      <c r="S361" s="180">
        <v>1</v>
      </c>
      <c r="T361" s="479"/>
      <c r="U361" s="479"/>
      <c r="V361" s="180"/>
      <c r="W361" s="180">
        <v>1</v>
      </c>
      <c r="X361" s="180"/>
      <c r="Y361" s="180"/>
      <c r="Z361" s="180"/>
      <c r="AA361" s="479"/>
      <c r="AB361" s="479"/>
      <c r="AC361" s="180"/>
      <c r="AD361" s="180"/>
      <c r="AE361" s="180"/>
      <c r="AF361" s="180"/>
      <c r="AG361" s="180"/>
      <c r="AH361" s="214">
        <f t="shared" ref="AH361:AH375" si="22">SUM(C361:AG361)</f>
        <v>10</v>
      </c>
    </row>
    <row r="362" spans="1:34" ht="24" customHeight="1">
      <c r="A362" s="185">
        <v>3</v>
      </c>
      <c r="B362" s="363" t="s">
        <v>382</v>
      </c>
      <c r="C362" s="180">
        <v>2</v>
      </c>
      <c r="D362" s="180"/>
      <c r="E362" s="180"/>
      <c r="F362" s="479"/>
      <c r="G362" s="479"/>
      <c r="H362" s="180"/>
      <c r="I362" s="180"/>
      <c r="J362" s="180">
        <v>2</v>
      </c>
      <c r="K362" s="180"/>
      <c r="L362" s="180"/>
      <c r="M362" s="479"/>
      <c r="N362" s="479"/>
      <c r="O362" s="180">
        <v>1</v>
      </c>
      <c r="P362" s="180">
        <v>1</v>
      </c>
      <c r="Q362" s="180">
        <v>1</v>
      </c>
      <c r="R362" s="180">
        <v>1</v>
      </c>
      <c r="S362" s="180">
        <v>1</v>
      </c>
      <c r="T362" s="479"/>
      <c r="U362" s="479"/>
      <c r="V362" s="180"/>
      <c r="W362" s="180">
        <v>1</v>
      </c>
      <c r="X362" s="180"/>
      <c r="Y362" s="180"/>
      <c r="Z362" s="180"/>
      <c r="AA362" s="479"/>
      <c r="AB362" s="479"/>
      <c r="AC362" s="180"/>
      <c r="AD362" s="180">
        <v>1</v>
      </c>
      <c r="AE362" s="180"/>
      <c r="AF362" s="180"/>
      <c r="AG362" s="180"/>
      <c r="AH362" s="214">
        <f t="shared" si="22"/>
        <v>11</v>
      </c>
    </row>
    <row r="363" spans="1:34" ht="24" customHeight="1">
      <c r="A363" s="185">
        <v>4</v>
      </c>
      <c r="B363" s="360" t="s">
        <v>379</v>
      </c>
      <c r="C363" s="180">
        <v>1</v>
      </c>
      <c r="D363" s="180"/>
      <c r="E363" s="180">
        <v>1</v>
      </c>
      <c r="F363" s="479"/>
      <c r="G363" s="479"/>
      <c r="H363" s="180">
        <v>1</v>
      </c>
      <c r="I363" s="180"/>
      <c r="J363" s="180">
        <v>1</v>
      </c>
      <c r="K363" s="180"/>
      <c r="L363" s="180"/>
      <c r="M363" s="479"/>
      <c r="N363" s="479"/>
      <c r="O363" s="180">
        <v>1</v>
      </c>
      <c r="P363" s="180">
        <v>1</v>
      </c>
      <c r="Q363" s="180"/>
      <c r="R363" s="180"/>
      <c r="S363" s="180">
        <v>1</v>
      </c>
      <c r="T363" s="479"/>
      <c r="U363" s="479"/>
      <c r="V363" s="180"/>
      <c r="W363" s="180">
        <v>1</v>
      </c>
      <c r="X363" s="180"/>
      <c r="Y363" s="180">
        <v>1</v>
      </c>
      <c r="Z363" s="180"/>
      <c r="AA363" s="479"/>
      <c r="AB363" s="479"/>
      <c r="AC363" s="180"/>
      <c r="AD363" s="180"/>
      <c r="AE363" s="180"/>
      <c r="AF363" s="180"/>
      <c r="AG363" s="180"/>
      <c r="AH363" s="214">
        <f t="shared" si="22"/>
        <v>9</v>
      </c>
    </row>
    <row r="364" spans="1:34" ht="24" customHeight="1">
      <c r="A364" s="185">
        <v>5</v>
      </c>
      <c r="B364" s="360" t="s">
        <v>380</v>
      </c>
      <c r="C364" s="180">
        <v>1</v>
      </c>
      <c r="D364" s="180">
        <v>1</v>
      </c>
      <c r="E364" s="180"/>
      <c r="F364" s="479"/>
      <c r="G364" s="479"/>
      <c r="H364" s="180"/>
      <c r="I364" s="180"/>
      <c r="J364" s="180">
        <v>1</v>
      </c>
      <c r="K364" s="180"/>
      <c r="L364" s="180"/>
      <c r="M364" s="479"/>
      <c r="N364" s="479"/>
      <c r="O364" s="180"/>
      <c r="P364" s="180"/>
      <c r="Q364" s="180">
        <v>2</v>
      </c>
      <c r="R364" s="180">
        <v>1</v>
      </c>
      <c r="S364" s="180">
        <v>1</v>
      </c>
      <c r="T364" s="479"/>
      <c r="U364" s="479"/>
      <c r="V364" s="180"/>
      <c r="W364" s="180">
        <v>1</v>
      </c>
      <c r="X364" s="180"/>
      <c r="Y364" s="180">
        <v>1</v>
      </c>
      <c r="Z364" s="180"/>
      <c r="AA364" s="479"/>
      <c r="AB364" s="479"/>
      <c r="AC364" s="180"/>
      <c r="AD364" s="180"/>
      <c r="AE364" s="180"/>
      <c r="AF364" s="180"/>
      <c r="AG364" s="180"/>
      <c r="AH364" s="214">
        <f t="shared" si="22"/>
        <v>9</v>
      </c>
    </row>
    <row r="365" spans="1:34" ht="24" customHeight="1">
      <c r="A365" s="185">
        <v>6</v>
      </c>
      <c r="B365" s="360" t="s">
        <v>381</v>
      </c>
      <c r="C365" s="180">
        <v>1</v>
      </c>
      <c r="D365" s="180"/>
      <c r="E365" s="180">
        <v>1</v>
      </c>
      <c r="F365" s="479"/>
      <c r="G365" s="479"/>
      <c r="H365" s="180"/>
      <c r="I365" s="180"/>
      <c r="J365" s="180">
        <v>1</v>
      </c>
      <c r="K365" s="180"/>
      <c r="L365" s="180"/>
      <c r="M365" s="479"/>
      <c r="N365" s="479"/>
      <c r="O365" s="180"/>
      <c r="P365" s="180"/>
      <c r="Q365" s="180"/>
      <c r="R365" s="180"/>
      <c r="S365" s="180">
        <v>1</v>
      </c>
      <c r="T365" s="479"/>
      <c r="U365" s="479"/>
      <c r="V365" s="180"/>
      <c r="W365" s="180">
        <v>1</v>
      </c>
      <c r="X365" s="180">
        <v>1</v>
      </c>
      <c r="Y365" s="180">
        <v>1</v>
      </c>
      <c r="Z365" s="180"/>
      <c r="AA365" s="479"/>
      <c r="AB365" s="479"/>
      <c r="AC365" s="180"/>
      <c r="AD365" s="180"/>
      <c r="AE365" s="180"/>
      <c r="AF365" s="180"/>
      <c r="AG365" s="180"/>
      <c r="AH365" s="214">
        <f t="shared" si="22"/>
        <v>7</v>
      </c>
    </row>
    <row r="366" spans="1:34" ht="24" customHeight="1">
      <c r="A366" s="185">
        <v>7</v>
      </c>
      <c r="B366" s="363" t="s">
        <v>378</v>
      </c>
      <c r="C366" s="180"/>
      <c r="D366" s="180">
        <v>2</v>
      </c>
      <c r="E366" s="180"/>
      <c r="F366" s="479"/>
      <c r="G366" s="479"/>
      <c r="H366" s="180"/>
      <c r="I366" s="180"/>
      <c r="J366" s="180"/>
      <c r="K366" s="180"/>
      <c r="L366" s="180">
        <v>3</v>
      </c>
      <c r="M366" s="479"/>
      <c r="N366" s="479"/>
      <c r="O366" s="180">
        <v>1</v>
      </c>
      <c r="P366" s="180">
        <v>1</v>
      </c>
      <c r="Q366" s="180"/>
      <c r="R366" s="180"/>
      <c r="S366" s="180">
        <v>1</v>
      </c>
      <c r="T366" s="479"/>
      <c r="U366" s="479"/>
      <c r="V366" s="180"/>
      <c r="W366" s="180"/>
      <c r="X366" s="180"/>
      <c r="Y366" s="180"/>
      <c r="Z366" s="180">
        <v>3</v>
      </c>
      <c r="AA366" s="479"/>
      <c r="AB366" s="479"/>
      <c r="AC366" s="180"/>
      <c r="AD366" s="180"/>
      <c r="AE366" s="180"/>
      <c r="AF366" s="180"/>
      <c r="AG366" s="180"/>
      <c r="AH366" s="214">
        <f t="shared" si="22"/>
        <v>11</v>
      </c>
    </row>
    <row r="367" spans="1:34" ht="24" customHeight="1">
      <c r="A367" s="185">
        <v>8</v>
      </c>
      <c r="B367" s="363" t="s">
        <v>365</v>
      </c>
      <c r="C367" s="414">
        <v>3</v>
      </c>
      <c r="D367" s="414">
        <v>1</v>
      </c>
      <c r="E367" s="414"/>
      <c r="F367" s="482"/>
      <c r="G367" s="482"/>
      <c r="H367" s="414"/>
      <c r="I367" s="414"/>
      <c r="J367" s="414">
        <v>1</v>
      </c>
      <c r="K367" s="414">
        <v>1</v>
      </c>
      <c r="L367" s="414">
        <v>1</v>
      </c>
      <c r="M367" s="482"/>
      <c r="N367" s="482"/>
      <c r="O367" s="414">
        <v>1</v>
      </c>
      <c r="P367" s="414">
        <v>1</v>
      </c>
      <c r="Q367" s="414"/>
      <c r="R367" s="414">
        <v>1</v>
      </c>
      <c r="S367" s="414"/>
      <c r="T367" s="482"/>
      <c r="U367" s="482"/>
      <c r="V367" s="414"/>
      <c r="W367" s="414">
        <v>1</v>
      </c>
      <c r="X367" s="414"/>
      <c r="Y367" s="414"/>
      <c r="Z367" s="414"/>
      <c r="AA367" s="482"/>
      <c r="AB367" s="482"/>
      <c r="AC367" s="414"/>
      <c r="AD367" s="414"/>
      <c r="AE367" s="414"/>
      <c r="AF367" s="414"/>
      <c r="AG367" s="414"/>
      <c r="AH367" s="214">
        <f t="shared" si="22"/>
        <v>11</v>
      </c>
    </row>
    <row r="368" spans="1:34" ht="24" customHeight="1">
      <c r="A368" s="185">
        <v>9</v>
      </c>
      <c r="B368" s="363" t="s">
        <v>438</v>
      </c>
      <c r="C368" s="414">
        <v>4</v>
      </c>
      <c r="D368" s="414"/>
      <c r="E368" s="414"/>
      <c r="F368" s="482"/>
      <c r="G368" s="482"/>
      <c r="H368" s="414"/>
      <c r="I368" s="414"/>
      <c r="J368" s="414">
        <v>2</v>
      </c>
      <c r="K368" s="414">
        <v>1</v>
      </c>
      <c r="L368" s="414">
        <v>2</v>
      </c>
      <c r="M368" s="482"/>
      <c r="N368" s="482"/>
      <c r="O368" s="414">
        <v>1</v>
      </c>
      <c r="P368" s="414">
        <v>1</v>
      </c>
      <c r="Q368" s="414"/>
      <c r="R368" s="414">
        <v>1</v>
      </c>
      <c r="S368" s="414">
        <v>1</v>
      </c>
      <c r="T368" s="482"/>
      <c r="U368" s="482"/>
      <c r="V368" s="414"/>
      <c r="W368" s="414">
        <v>1</v>
      </c>
      <c r="X368" s="414"/>
      <c r="Y368" s="414"/>
      <c r="Z368" s="414">
        <v>1</v>
      </c>
      <c r="AA368" s="482"/>
      <c r="AB368" s="482"/>
      <c r="AC368" s="414"/>
      <c r="AD368" s="414"/>
      <c r="AE368" s="414"/>
      <c r="AF368" s="414"/>
      <c r="AG368" s="414"/>
      <c r="AH368" s="214">
        <f t="shared" si="22"/>
        <v>15</v>
      </c>
    </row>
    <row r="369" spans="1:35" ht="24" customHeight="1">
      <c r="A369" s="185">
        <v>10</v>
      </c>
      <c r="B369" s="363" t="s">
        <v>367</v>
      </c>
      <c r="C369" s="414">
        <v>2</v>
      </c>
      <c r="D369" s="414"/>
      <c r="E369" s="414">
        <v>2</v>
      </c>
      <c r="F369" s="482"/>
      <c r="G369" s="482"/>
      <c r="H369" s="414"/>
      <c r="I369" s="414"/>
      <c r="J369" s="414">
        <v>3</v>
      </c>
      <c r="K369" s="414">
        <v>1</v>
      </c>
      <c r="L369" s="414">
        <v>2</v>
      </c>
      <c r="M369" s="482"/>
      <c r="N369" s="482"/>
      <c r="O369" s="414">
        <v>1</v>
      </c>
      <c r="P369" s="414">
        <v>1</v>
      </c>
      <c r="Q369" s="414">
        <v>1</v>
      </c>
      <c r="R369" s="414">
        <v>1</v>
      </c>
      <c r="S369" s="414">
        <v>1</v>
      </c>
      <c r="T369" s="482"/>
      <c r="U369" s="482"/>
      <c r="V369" s="414"/>
      <c r="W369" s="414">
        <v>1</v>
      </c>
      <c r="X369" s="414"/>
      <c r="Y369" s="414"/>
      <c r="Z369" s="414"/>
      <c r="AA369" s="482"/>
      <c r="AB369" s="482"/>
      <c r="AC369" s="414"/>
      <c r="AD369" s="414">
        <v>1</v>
      </c>
      <c r="AE369" s="414"/>
      <c r="AF369" s="414"/>
      <c r="AG369" s="414"/>
      <c r="AH369" s="214">
        <f t="shared" si="22"/>
        <v>17</v>
      </c>
    </row>
    <row r="370" spans="1:35" ht="24" customHeight="1">
      <c r="A370" s="185">
        <v>11</v>
      </c>
      <c r="B370" s="363" t="s">
        <v>368</v>
      </c>
      <c r="C370" s="414">
        <v>5</v>
      </c>
      <c r="D370" s="414">
        <v>3</v>
      </c>
      <c r="E370" s="414"/>
      <c r="F370" s="482"/>
      <c r="G370" s="482"/>
      <c r="H370" s="414"/>
      <c r="I370" s="414"/>
      <c r="J370" s="414">
        <v>3</v>
      </c>
      <c r="K370" s="414">
        <v>3</v>
      </c>
      <c r="L370" s="414">
        <v>3</v>
      </c>
      <c r="M370" s="482"/>
      <c r="N370" s="482"/>
      <c r="O370" s="414">
        <v>2</v>
      </c>
      <c r="P370" s="414">
        <v>2</v>
      </c>
      <c r="Q370" s="414">
        <v>2</v>
      </c>
      <c r="R370" s="414">
        <v>5</v>
      </c>
      <c r="S370" s="414">
        <v>1</v>
      </c>
      <c r="T370" s="482"/>
      <c r="U370" s="482"/>
      <c r="V370" s="414"/>
      <c r="W370" s="414">
        <v>2</v>
      </c>
      <c r="X370" s="414">
        <v>4</v>
      </c>
      <c r="Y370" s="414">
        <v>3</v>
      </c>
      <c r="Z370" s="414">
        <v>1</v>
      </c>
      <c r="AA370" s="482"/>
      <c r="AB370" s="482"/>
      <c r="AC370" s="414"/>
      <c r="AD370" s="414"/>
      <c r="AE370" s="414"/>
      <c r="AF370" s="414">
        <v>1</v>
      </c>
      <c r="AG370" s="414"/>
      <c r="AH370" s="214">
        <f t="shared" si="22"/>
        <v>40</v>
      </c>
    </row>
    <row r="371" spans="1:35" ht="24" customHeight="1">
      <c r="A371" s="185">
        <v>12</v>
      </c>
      <c r="B371" s="363" t="s">
        <v>370</v>
      </c>
      <c r="C371" s="414">
        <v>6</v>
      </c>
      <c r="D371" s="414">
        <v>3</v>
      </c>
      <c r="E371" s="414">
        <v>4</v>
      </c>
      <c r="F371" s="482"/>
      <c r="G371" s="482"/>
      <c r="H371" s="414"/>
      <c r="I371" s="414"/>
      <c r="J371" s="414">
        <v>5</v>
      </c>
      <c r="K371" s="414">
        <v>3</v>
      </c>
      <c r="L371" s="414">
        <v>2</v>
      </c>
      <c r="M371" s="482"/>
      <c r="N371" s="482"/>
      <c r="O371" s="414">
        <v>1</v>
      </c>
      <c r="P371" s="414">
        <v>1</v>
      </c>
      <c r="Q371" s="414"/>
      <c r="R371" s="414">
        <v>2</v>
      </c>
      <c r="S371" s="414">
        <v>1</v>
      </c>
      <c r="T371" s="482"/>
      <c r="U371" s="482"/>
      <c r="V371" s="414"/>
      <c r="W371" s="414">
        <v>1</v>
      </c>
      <c r="X371" s="414"/>
      <c r="Y371" s="414"/>
      <c r="Z371" s="414"/>
      <c r="AA371" s="482"/>
      <c r="AB371" s="482"/>
      <c r="AC371" s="414">
        <v>4</v>
      </c>
      <c r="AD371" s="414">
        <v>1</v>
      </c>
      <c r="AE371" s="414"/>
      <c r="AF371" s="414"/>
      <c r="AG371" s="414"/>
      <c r="AH371" s="214">
        <f t="shared" si="22"/>
        <v>34</v>
      </c>
    </row>
    <row r="372" spans="1:35" ht="24" customHeight="1">
      <c r="A372" s="185">
        <v>13</v>
      </c>
      <c r="B372" s="363" t="s">
        <v>439</v>
      </c>
      <c r="C372" s="414">
        <v>5</v>
      </c>
      <c r="D372" s="414">
        <v>1</v>
      </c>
      <c r="E372" s="414"/>
      <c r="F372" s="482"/>
      <c r="G372" s="482"/>
      <c r="H372" s="414"/>
      <c r="I372" s="414"/>
      <c r="J372" s="414">
        <v>1</v>
      </c>
      <c r="K372" s="414">
        <v>1</v>
      </c>
      <c r="L372" s="414">
        <v>1</v>
      </c>
      <c r="M372" s="482"/>
      <c r="N372" s="482"/>
      <c r="O372" s="414">
        <v>2</v>
      </c>
      <c r="P372" s="414">
        <v>2</v>
      </c>
      <c r="Q372" s="414">
        <v>1</v>
      </c>
      <c r="R372" s="414">
        <v>2</v>
      </c>
      <c r="S372" s="414"/>
      <c r="T372" s="482"/>
      <c r="U372" s="482"/>
      <c r="V372" s="414"/>
      <c r="W372" s="414">
        <v>1</v>
      </c>
      <c r="X372" s="414"/>
      <c r="Y372" s="414">
        <v>1</v>
      </c>
      <c r="Z372" s="414"/>
      <c r="AA372" s="482"/>
      <c r="AB372" s="482"/>
      <c r="AC372" s="414"/>
      <c r="AD372" s="414"/>
      <c r="AE372" s="414"/>
      <c r="AF372" s="414"/>
      <c r="AG372" s="414"/>
      <c r="AH372" s="214">
        <f t="shared" si="22"/>
        <v>18</v>
      </c>
    </row>
    <row r="373" spans="1:35" ht="24" customHeight="1">
      <c r="A373" s="185">
        <v>14</v>
      </c>
      <c r="B373" s="363" t="s">
        <v>441</v>
      </c>
      <c r="C373" s="414">
        <v>3</v>
      </c>
      <c r="D373" s="414">
        <v>2</v>
      </c>
      <c r="E373" s="414"/>
      <c r="F373" s="482"/>
      <c r="G373" s="482"/>
      <c r="H373" s="414"/>
      <c r="I373" s="414"/>
      <c r="J373" s="414">
        <v>2</v>
      </c>
      <c r="K373" s="414">
        <v>1</v>
      </c>
      <c r="L373" s="414">
        <v>3</v>
      </c>
      <c r="M373" s="482"/>
      <c r="N373" s="482"/>
      <c r="O373" s="414">
        <v>2</v>
      </c>
      <c r="P373" s="414">
        <v>2</v>
      </c>
      <c r="Q373" s="414"/>
      <c r="R373" s="414">
        <v>2</v>
      </c>
      <c r="S373" s="414"/>
      <c r="T373" s="482"/>
      <c r="U373" s="482"/>
      <c r="V373" s="414"/>
      <c r="W373" s="414">
        <v>1</v>
      </c>
      <c r="X373" s="414"/>
      <c r="Y373" s="414"/>
      <c r="Z373" s="414">
        <v>1</v>
      </c>
      <c r="AA373" s="482"/>
      <c r="AB373" s="482"/>
      <c r="AC373" s="414"/>
      <c r="AD373" s="414"/>
      <c r="AE373" s="414"/>
      <c r="AF373" s="414"/>
      <c r="AG373" s="414"/>
      <c r="AH373" s="214">
        <f t="shared" si="22"/>
        <v>19</v>
      </c>
    </row>
    <row r="374" spans="1:35" ht="24" customHeight="1">
      <c r="A374" s="185">
        <v>15</v>
      </c>
      <c r="B374" s="363" t="s">
        <v>442</v>
      </c>
      <c r="C374" s="414">
        <v>3</v>
      </c>
      <c r="D374" s="414"/>
      <c r="E374" s="414"/>
      <c r="F374" s="482"/>
      <c r="G374" s="482"/>
      <c r="H374" s="414"/>
      <c r="I374" s="414"/>
      <c r="J374" s="414"/>
      <c r="K374" s="414"/>
      <c r="L374" s="414">
        <v>1</v>
      </c>
      <c r="M374" s="482"/>
      <c r="N374" s="482"/>
      <c r="O374" s="414">
        <v>1</v>
      </c>
      <c r="P374" s="414">
        <v>1</v>
      </c>
      <c r="Q374" s="414"/>
      <c r="R374" s="414">
        <v>1</v>
      </c>
      <c r="S374" s="414"/>
      <c r="T374" s="482"/>
      <c r="U374" s="482"/>
      <c r="V374" s="414"/>
      <c r="W374" s="414">
        <v>1</v>
      </c>
      <c r="X374" s="414"/>
      <c r="Y374" s="414"/>
      <c r="Z374" s="414"/>
      <c r="AA374" s="482"/>
      <c r="AB374" s="482"/>
      <c r="AC374" s="414"/>
      <c r="AD374" s="414"/>
      <c r="AE374" s="414"/>
      <c r="AF374" s="414"/>
      <c r="AG374" s="414"/>
      <c r="AH374" s="214">
        <f t="shared" si="22"/>
        <v>8</v>
      </c>
    </row>
    <row r="375" spans="1:35" ht="24" customHeight="1" thickBot="1">
      <c r="A375" s="185">
        <v>16</v>
      </c>
      <c r="B375" s="364" t="s">
        <v>373</v>
      </c>
      <c r="C375" s="415">
        <v>5</v>
      </c>
      <c r="D375" s="415"/>
      <c r="E375" s="415"/>
      <c r="F375" s="483"/>
      <c r="G375" s="483"/>
      <c r="H375" s="415"/>
      <c r="I375" s="415"/>
      <c r="J375" s="415">
        <v>4</v>
      </c>
      <c r="K375" s="415">
        <v>3</v>
      </c>
      <c r="L375" s="415">
        <v>2</v>
      </c>
      <c r="M375" s="483"/>
      <c r="N375" s="483"/>
      <c r="O375" s="415">
        <v>1</v>
      </c>
      <c r="P375" s="415">
        <v>1</v>
      </c>
      <c r="Q375" s="415"/>
      <c r="R375" s="415">
        <v>1</v>
      </c>
      <c r="S375" s="415">
        <v>1</v>
      </c>
      <c r="T375" s="483"/>
      <c r="U375" s="483"/>
      <c r="V375" s="415"/>
      <c r="W375" s="415">
        <v>1</v>
      </c>
      <c r="X375" s="415"/>
      <c r="Y375" s="415"/>
      <c r="Z375" s="415">
        <v>1</v>
      </c>
      <c r="AA375" s="483"/>
      <c r="AB375" s="483"/>
      <c r="AC375" s="415"/>
      <c r="AD375" s="415"/>
      <c r="AE375" s="415"/>
      <c r="AF375" s="415"/>
      <c r="AG375" s="415"/>
      <c r="AH375" s="214">
        <f t="shared" si="22"/>
        <v>20</v>
      </c>
    </row>
    <row r="376" spans="1:35" ht="23.1" customHeight="1" thickBot="1">
      <c r="A376" s="526" t="s">
        <v>19</v>
      </c>
      <c r="B376" s="592"/>
      <c r="C376" s="187">
        <f>SUM(C360:C375)</f>
        <v>43</v>
      </c>
      <c r="D376" s="187">
        <f t="shared" ref="D376:AG376" si="23">SUM(D360:D375)</f>
        <v>13</v>
      </c>
      <c r="E376" s="187">
        <f t="shared" si="23"/>
        <v>8</v>
      </c>
      <c r="F376" s="187">
        <f t="shared" si="23"/>
        <v>0</v>
      </c>
      <c r="G376" s="187">
        <f t="shared" si="23"/>
        <v>0</v>
      </c>
      <c r="H376" s="187">
        <f t="shared" si="23"/>
        <v>1</v>
      </c>
      <c r="I376" s="187">
        <f t="shared" si="23"/>
        <v>0</v>
      </c>
      <c r="J376" s="187">
        <f t="shared" si="23"/>
        <v>29</v>
      </c>
      <c r="K376" s="187">
        <f t="shared" si="23"/>
        <v>14</v>
      </c>
      <c r="L376" s="187">
        <f t="shared" si="23"/>
        <v>20</v>
      </c>
      <c r="M376" s="187">
        <f t="shared" si="23"/>
        <v>0</v>
      </c>
      <c r="N376" s="187">
        <f t="shared" si="23"/>
        <v>0</v>
      </c>
      <c r="O376" s="187">
        <f t="shared" si="23"/>
        <v>17</v>
      </c>
      <c r="P376" s="187">
        <f t="shared" si="23"/>
        <v>17</v>
      </c>
      <c r="Q376" s="187">
        <f t="shared" si="23"/>
        <v>9</v>
      </c>
      <c r="R376" s="187">
        <f t="shared" si="23"/>
        <v>20</v>
      </c>
      <c r="S376" s="187">
        <f t="shared" si="23"/>
        <v>12</v>
      </c>
      <c r="T376" s="187">
        <f t="shared" si="23"/>
        <v>0</v>
      </c>
      <c r="U376" s="187">
        <f t="shared" si="23"/>
        <v>0</v>
      </c>
      <c r="V376" s="187">
        <f t="shared" si="23"/>
        <v>0</v>
      </c>
      <c r="W376" s="187">
        <f t="shared" si="23"/>
        <v>16</v>
      </c>
      <c r="X376" s="187">
        <f t="shared" si="23"/>
        <v>5</v>
      </c>
      <c r="Y376" s="187">
        <f t="shared" si="23"/>
        <v>7</v>
      </c>
      <c r="Z376" s="187">
        <f t="shared" si="23"/>
        <v>7</v>
      </c>
      <c r="AA376" s="187">
        <f t="shared" si="23"/>
        <v>0</v>
      </c>
      <c r="AB376" s="187">
        <f t="shared" si="23"/>
        <v>0</v>
      </c>
      <c r="AC376" s="187">
        <f t="shared" si="23"/>
        <v>4</v>
      </c>
      <c r="AD376" s="187">
        <f t="shared" si="23"/>
        <v>3</v>
      </c>
      <c r="AE376" s="187">
        <f t="shared" si="23"/>
        <v>0</v>
      </c>
      <c r="AF376" s="187">
        <f t="shared" si="23"/>
        <v>1</v>
      </c>
      <c r="AG376" s="187">
        <f t="shared" si="23"/>
        <v>0</v>
      </c>
      <c r="AH376" s="216">
        <f>SUM(AH360:AH375)</f>
        <v>246</v>
      </c>
      <c r="AI376" s="428">
        <f>SUM(AH24+AH56+AH88+AH120+AH152+AH184+AH216+AH248+AH280+AH312+AH344+AH376)</f>
        <v>2223</v>
      </c>
    </row>
    <row r="377" spans="1:35" ht="20.100000000000001" customHeight="1">
      <c r="A377" s="409"/>
      <c r="B377" s="409"/>
      <c r="C377" s="410"/>
      <c r="D377" s="410"/>
      <c r="E377" s="410"/>
      <c r="F377" s="410"/>
      <c r="G377" s="410"/>
      <c r="H377" s="410"/>
      <c r="I377" s="410"/>
      <c r="J377" s="410"/>
      <c r="K377" s="410"/>
      <c r="L377" s="410"/>
      <c r="M377" s="410"/>
      <c r="N377" s="410"/>
      <c r="O377" s="410"/>
      <c r="P377" s="410"/>
      <c r="Q377" s="410"/>
      <c r="R377" s="410"/>
      <c r="S377" s="410"/>
      <c r="T377" s="410"/>
      <c r="U377" s="410"/>
      <c r="V377" s="410"/>
      <c r="W377" s="410"/>
      <c r="X377" s="410"/>
      <c r="Y377" s="410"/>
      <c r="Z377" s="410"/>
      <c r="AA377" s="410"/>
      <c r="AB377" s="410"/>
      <c r="AC377" s="410"/>
      <c r="AD377" s="410"/>
      <c r="AE377" s="410"/>
      <c r="AF377" s="410"/>
      <c r="AG377" s="410"/>
      <c r="AH377" s="410"/>
      <c r="AI377" s="429">
        <v>3429</v>
      </c>
    </row>
    <row r="378" spans="1:35" ht="20.100000000000001" customHeight="1">
      <c r="A378" s="17"/>
      <c r="B378" s="168"/>
      <c r="C378" s="168"/>
      <c r="D378" s="168"/>
      <c r="E378" s="168"/>
      <c r="F378" s="168"/>
      <c r="G378" s="168"/>
      <c r="H378" s="168"/>
      <c r="I378" s="168"/>
      <c r="J378" s="168"/>
      <c r="K378" s="168"/>
      <c r="L378" s="168"/>
      <c r="M378" s="168"/>
      <c r="N378" s="168"/>
      <c r="O378" s="168"/>
      <c r="P378" s="168"/>
      <c r="Q378" s="168"/>
      <c r="R378" s="168"/>
      <c r="S378" s="168"/>
      <c r="T378" s="168"/>
      <c r="U378" s="168"/>
      <c r="V378" s="577" t="s">
        <v>426</v>
      </c>
      <c r="W378" s="578"/>
      <c r="X378" s="578"/>
      <c r="Y378" s="578"/>
      <c r="Z378" s="578"/>
      <c r="AA378" s="578"/>
      <c r="AB378" s="578"/>
      <c r="AC378" s="578"/>
      <c r="AD378" s="578"/>
      <c r="AE378" s="168"/>
      <c r="AF378" s="168"/>
      <c r="AG378" s="168"/>
      <c r="AH378" s="169"/>
      <c r="AI378">
        <f>SUM(AI376:AI377)</f>
        <v>5652</v>
      </c>
    </row>
    <row r="379" spans="1:35" ht="20.100000000000001" customHeight="1">
      <c r="A379" s="17"/>
      <c r="B379" s="168"/>
      <c r="C379" s="168"/>
      <c r="D379" s="168"/>
      <c r="E379" s="168"/>
      <c r="F379" s="168"/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8"/>
      <c r="U379" s="168"/>
      <c r="V379" s="586" t="s">
        <v>319</v>
      </c>
      <c r="W379" s="573"/>
      <c r="X379" s="573"/>
      <c r="Y379" s="573"/>
      <c r="Z379" s="573"/>
      <c r="AA379" s="573"/>
      <c r="AB379" s="573"/>
      <c r="AC379" s="573"/>
      <c r="AD379" s="573"/>
      <c r="AE379" s="168"/>
      <c r="AF379" s="168"/>
      <c r="AG379" s="168"/>
      <c r="AH379" s="169"/>
    </row>
    <row r="380" spans="1:35" ht="20.100000000000001" customHeight="1">
      <c r="A380" s="17"/>
      <c r="B380" s="168"/>
      <c r="C380" s="168"/>
      <c r="D380" s="168"/>
      <c r="E380" s="168"/>
      <c r="F380" s="168"/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8"/>
      <c r="U380" s="168"/>
      <c r="V380" s="342"/>
      <c r="W380" s="352"/>
      <c r="X380" s="352"/>
      <c r="Y380" s="352"/>
      <c r="Z380" s="352"/>
      <c r="AA380" s="352"/>
      <c r="AB380" s="352"/>
      <c r="AC380" s="352"/>
      <c r="AD380" s="352"/>
      <c r="AE380" s="168"/>
      <c r="AF380" s="168"/>
      <c r="AG380" s="168"/>
      <c r="AH380" s="339"/>
    </row>
    <row r="381" spans="1:35" ht="19.5" customHeight="1">
      <c r="A381" s="17"/>
      <c r="B381" s="168"/>
      <c r="C381" s="168"/>
      <c r="D381" s="168"/>
      <c r="E381" s="168"/>
      <c r="F381" s="168"/>
      <c r="G381" s="168"/>
      <c r="H381" s="168"/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AE381" s="168"/>
      <c r="AF381" s="168"/>
      <c r="AG381" s="168"/>
      <c r="AH381" s="169"/>
    </row>
    <row r="382" spans="1:35" ht="20.100000000000001" customHeight="1">
      <c r="A382" s="17"/>
      <c r="B382" s="168"/>
      <c r="C382" s="168"/>
      <c r="D382" s="168"/>
      <c r="E382" s="168"/>
      <c r="F382" s="168"/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559" t="s">
        <v>341</v>
      </c>
      <c r="W382" s="559"/>
      <c r="X382" s="559"/>
      <c r="Y382" s="559"/>
      <c r="Z382" s="559"/>
      <c r="AA382" s="559"/>
      <c r="AB382" s="559"/>
      <c r="AC382" s="559"/>
      <c r="AD382" s="559"/>
      <c r="AE382" s="168"/>
      <c r="AF382" s="168"/>
      <c r="AG382" s="168"/>
      <c r="AH382" s="169"/>
    </row>
    <row r="383" spans="1:35" ht="20.100000000000001" customHeight="1">
      <c r="A383" s="17"/>
      <c r="B383" s="168"/>
      <c r="C383" s="168"/>
      <c r="D383" s="168"/>
      <c r="E383" s="168"/>
      <c r="F383" s="168"/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8"/>
      <c r="V383" s="585" t="s">
        <v>321</v>
      </c>
      <c r="W383" s="585"/>
      <c r="X383" s="585"/>
      <c r="Y383" s="585"/>
      <c r="Z383" s="585"/>
      <c r="AA383" s="585"/>
      <c r="AB383" s="585"/>
      <c r="AC383" s="585"/>
      <c r="AD383" s="585"/>
      <c r="AE383" s="168"/>
      <c r="AF383" s="168"/>
      <c r="AG383" s="168"/>
      <c r="AH383" s="169"/>
    </row>
    <row r="384" spans="1:35" ht="20.100000000000001" customHeight="1">
      <c r="A384" s="17"/>
      <c r="B384" s="168"/>
      <c r="C384" s="168"/>
      <c r="D384" s="168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391"/>
      <c r="W384" s="391"/>
      <c r="X384" s="391"/>
      <c r="Y384" s="391"/>
      <c r="Z384" s="391"/>
      <c r="AA384" s="391"/>
      <c r="AB384" s="391"/>
      <c r="AC384" s="391"/>
      <c r="AD384" s="391"/>
      <c r="AE384" s="168"/>
      <c r="AF384" s="168"/>
      <c r="AG384" s="168"/>
      <c r="AH384" s="222"/>
    </row>
    <row r="385" spans="1:34" ht="20.100000000000001" customHeight="1">
      <c r="A385" s="607" t="s">
        <v>338</v>
      </c>
      <c r="B385" s="607"/>
      <c r="C385" s="607"/>
      <c r="D385" s="607"/>
      <c r="E385" s="607"/>
      <c r="F385" s="607"/>
      <c r="G385" s="607"/>
      <c r="H385" s="607"/>
      <c r="I385" s="607"/>
      <c r="J385" s="607"/>
      <c r="K385" s="607"/>
      <c r="L385" s="607"/>
      <c r="M385" s="607"/>
      <c r="N385" s="607"/>
      <c r="O385" s="607"/>
      <c r="P385" s="607"/>
      <c r="Q385" s="607"/>
      <c r="R385" s="607"/>
      <c r="S385" s="607"/>
      <c r="T385" s="607"/>
      <c r="U385" s="607"/>
      <c r="V385" s="607"/>
      <c r="W385" s="607"/>
      <c r="X385" s="607"/>
      <c r="Y385" s="607"/>
      <c r="Z385" s="607"/>
      <c r="AA385" s="607"/>
      <c r="AB385" s="607"/>
      <c r="AC385" s="607"/>
      <c r="AD385" s="607"/>
      <c r="AE385" s="607"/>
      <c r="AF385" s="607"/>
      <c r="AG385" s="607"/>
      <c r="AH385" s="607"/>
    </row>
    <row r="386" spans="1:34" ht="20.100000000000001" customHeight="1">
      <c r="A386" s="602" t="s">
        <v>339</v>
      </c>
      <c r="B386" s="602"/>
      <c r="C386" s="602"/>
      <c r="D386" s="602"/>
      <c r="E386" s="602"/>
      <c r="F386" s="602"/>
      <c r="G386" s="602"/>
      <c r="H386" s="602"/>
      <c r="I386" s="602"/>
      <c r="J386" s="602"/>
      <c r="K386" s="602"/>
      <c r="L386" s="602"/>
      <c r="M386" s="602"/>
      <c r="N386" s="602"/>
      <c r="O386" s="602"/>
      <c r="P386" s="602"/>
      <c r="Q386" s="602"/>
      <c r="R386" s="602"/>
      <c r="S386" s="602"/>
      <c r="T386" s="602"/>
      <c r="U386" s="602"/>
      <c r="V386" s="602"/>
      <c r="W386" s="602"/>
      <c r="X386" s="602"/>
      <c r="Y386" s="602"/>
      <c r="Z386" s="602"/>
      <c r="AA386" s="602"/>
      <c r="AB386" s="602"/>
      <c r="AC386" s="602"/>
      <c r="AD386" s="602"/>
      <c r="AE386" s="602"/>
      <c r="AF386" s="602"/>
      <c r="AG386" s="602"/>
      <c r="AH386" s="602"/>
    </row>
    <row r="387" spans="1:34" ht="20.100000000000001" customHeight="1">
      <c r="A387" s="224"/>
      <c r="B387" s="268" t="s">
        <v>324</v>
      </c>
      <c r="C387" s="344"/>
      <c r="D387" s="344"/>
      <c r="E387" s="344"/>
      <c r="F387" s="344"/>
      <c r="G387" s="344"/>
      <c r="H387" s="344"/>
      <c r="I387" s="344"/>
      <c r="J387" s="344"/>
      <c r="K387" s="344"/>
      <c r="L387" s="344"/>
      <c r="M387" s="344"/>
      <c r="N387" s="344"/>
      <c r="O387" s="344"/>
      <c r="P387" s="344"/>
      <c r="Q387" s="344"/>
      <c r="R387" s="344"/>
      <c r="S387" s="344"/>
      <c r="T387" s="344"/>
      <c r="U387" s="344"/>
      <c r="V387" s="344"/>
      <c r="W387" s="344"/>
      <c r="X387" s="344"/>
      <c r="Y387" s="344"/>
      <c r="Z387" s="344"/>
      <c r="AA387" s="344"/>
      <c r="AB387" s="344"/>
      <c r="AC387" s="344"/>
      <c r="AD387" s="344"/>
      <c r="AE387" s="413" t="s">
        <v>377</v>
      </c>
      <c r="AG387" s="344"/>
      <c r="AH387" s="224"/>
    </row>
    <row r="388" spans="1:34" ht="20.100000000000001" customHeight="1">
      <c r="A388" s="225"/>
      <c r="B388" s="280" t="s">
        <v>297</v>
      </c>
      <c r="C388" s="352"/>
      <c r="D388" s="344"/>
      <c r="E388" s="344"/>
      <c r="F388" s="344"/>
      <c r="G388" s="344"/>
      <c r="H388" s="344"/>
      <c r="I388" s="344"/>
      <c r="J388" s="344"/>
      <c r="K388" s="344"/>
      <c r="L388" s="344"/>
      <c r="M388" s="344"/>
      <c r="N388" s="344"/>
      <c r="O388" s="344"/>
      <c r="P388" s="344"/>
      <c r="Q388" s="344"/>
      <c r="R388" s="344"/>
      <c r="S388" s="344"/>
      <c r="T388" s="344"/>
      <c r="U388" s="344"/>
      <c r="V388" s="344"/>
      <c r="W388" s="344"/>
      <c r="X388" s="344"/>
      <c r="Y388" s="344"/>
      <c r="Z388" s="344"/>
      <c r="AA388" s="349"/>
      <c r="AB388" s="344"/>
      <c r="AC388" s="344"/>
      <c r="AD388" s="344"/>
      <c r="AE388" s="268"/>
      <c r="AF388" s="268"/>
      <c r="AG388" s="344"/>
    </row>
    <row r="389" spans="1:34" ht="20.100000000000001" customHeight="1" thickBot="1">
      <c r="A389" s="587" t="s">
        <v>14</v>
      </c>
      <c r="B389" s="582" t="s">
        <v>320</v>
      </c>
      <c r="C389" s="590" t="s">
        <v>184</v>
      </c>
      <c r="D389" s="590"/>
      <c r="E389" s="590"/>
      <c r="F389" s="590"/>
      <c r="G389" s="590"/>
      <c r="H389" s="590"/>
      <c r="I389" s="590"/>
      <c r="J389" s="590"/>
      <c r="K389" s="590"/>
      <c r="L389" s="590"/>
      <c r="M389" s="590"/>
      <c r="N389" s="590"/>
      <c r="O389" s="590"/>
      <c r="P389" s="590"/>
      <c r="Q389" s="590"/>
      <c r="R389" s="590"/>
      <c r="S389" s="590"/>
      <c r="T389" s="590"/>
      <c r="U389" s="590"/>
      <c r="V389" s="590"/>
      <c r="W389" s="590"/>
      <c r="X389" s="590"/>
      <c r="Y389" s="590"/>
      <c r="Z389" s="590"/>
      <c r="AA389" s="590"/>
      <c r="AB389" s="590"/>
      <c r="AC389" s="590"/>
      <c r="AD389" s="590"/>
      <c r="AE389" s="590"/>
      <c r="AF389" s="590"/>
      <c r="AG389" s="590"/>
      <c r="AH389" s="591"/>
    </row>
    <row r="390" spans="1:34" ht="20.100000000000001" customHeight="1">
      <c r="A390" s="588"/>
      <c r="B390" s="583"/>
      <c r="C390" s="192">
        <v>1</v>
      </c>
      <c r="D390" s="192">
        <v>2</v>
      </c>
      <c r="E390" s="192">
        <v>3</v>
      </c>
      <c r="F390" s="192">
        <v>4</v>
      </c>
      <c r="G390" s="192">
        <v>5</v>
      </c>
      <c r="H390" s="192">
        <v>6</v>
      </c>
      <c r="I390" s="192">
        <v>7</v>
      </c>
      <c r="J390" s="192">
        <v>8</v>
      </c>
      <c r="K390" s="192">
        <v>9</v>
      </c>
      <c r="L390" s="192">
        <v>10</v>
      </c>
      <c r="M390" s="192">
        <v>11</v>
      </c>
      <c r="N390" s="192">
        <v>12</v>
      </c>
      <c r="O390" s="192">
        <v>13</v>
      </c>
      <c r="P390" s="192">
        <v>14</v>
      </c>
      <c r="Q390" s="192">
        <v>15</v>
      </c>
      <c r="R390" s="192">
        <v>16</v>
      </c>
      <c r="S390" s="192">
        <v>17</v>
      </c>
      <c r="T390" s="192">
        <v>18</v>
      </c>
      <c r="U390" s="192">
        <v>19</v>
      </c>
      <c r="V390" s="192">
        <v>20</v>
      </c>
      <c r="W390" s="192">
        <v>21</v>
      </c>
      <c r="X390" s="192">
        <v>22</v>
      </c>
      <c r="Y390" s="192">
        <v>23</v>
      </c>
      <c r="Z390" s="192">
        <v>24</v>
      </c>
      <c r="AA390" s="192">
        <v>25</v>
      </c>
      <c r="AB390" s="192">
        <v>26</v>
      </c>
      <c r="AC390" s="192">
        <v>27</v>
      </c>
      <c r="AD390" s="192">
        <v>28</v>
      </c>
      <c r="AE390" s="192">
        <v>29</v>
      </c>
      <c r="AF390" s="192">
        <v>30</v>
      </c>
      <c r="AG390" s="199">
        <v>31</v>
      </c>
      <c r="AH390" s="189" t="s">
        <v>299</v>
      </c>
    </row>
    <row r="391" spans="1:34" ht="24" customHeight="1">
      <c r="A391" s="185">
        <v>1</v>
      </c>
      <c r="B391" s="360" t="s">
        <v>384</v>
      </c>
      <c r="C391" s="180"/>
      <c r="D391" s="180"/>
      <c r="E391" s="180"/>
      <c r="F391" s="180"/>
      <c r="G391" s="180"/>
      <c r="H391" s="180"/>
      <c r="I391" s="180"/>
      <c r="J391" s="180"/>
      <c r="K391" s="180"/>
      <c r="L391" s="180"/>
      <c r="M391" s="180"/>
      <c r="N391" s="180"/>
      <c r="O391" s="180"/>
      <c r="P391" s="180"/>
      <c r="Q391" s="180"/>
      <c r="R391" s="180"/>
      <c r="S391" s="180"/>
      <c r="T391" s="180"/>
      <c r="U391" s="180"/>
      <c r="V391" s="180"/>
      <c r="W391" s="180"/>
      <c r="X391" s="180"/>
      <c r="Y391" s="180"/>
      <c r="Z391" s="180"/>
      <c r="AA391" s="180"/>
      <c r="AB391" s="417"/>
      <c r="AC391" s="180"/>
      <c r="AD391" s="180"/>
      <c r="AE391" s="180"/>
      <c r="AF391" s="180"/>
      <c r="AG391" s="318"/>
      <c r="AH391" s="203"/>
    </row>
    <row r="392" spans="1:34" ht="24" customHeight="1">
      <c r="A392" s="185">
        <v>2</v>
      </c>
      <c r="B392" s="360" t="s">
        <v>383</v>
      </c>
      <c r="C392" s="180"/>
      <c r="D392" s="180"/>
      <c r="E392" s="180"/>
      <c r="F392" s="180"/>
      <c r="G392" s="180"/>
      <c r="H392" s="180"/>
      <c r="I392" s="180"/>
      <c r="J392" s="180"/>
      <c r="K392" s="180"/>
      <c r="L392" s="180"/>
      <c r="M392" s="180"/>
      <c r="N392" s="180"/>
      <c r="O392" s="180"/>
      <c r="P392" s="180"/>
      <c r="Q392" s="180"/>
      <c r="R392" s="180"/>
      <c r="S392" s="180"/>
      <c r="T392" s="180"/>
      <c r="U392" s="180"/>
      <c r="V392" s="180"/>
      <c r="W392" s="180"/>
      <c r="X392" s="180"/>
      <c r="Y392" s="180"/>
      <c r="Z392" s="180"/>
      <c r="AA392" s="417"/>
      <c r="AB392" s="417"/>
      <c r="AC392" s="180"/>
      <c r="AD392" s="180"/>
      <c r="AE392" s="180"/>
      <c r="AF392" s="180"/>
      <c r="AG392" s="318"/>
      <c r="AH392" s="203"/>
    </row>
    <row r="393" spans="1:34" ht="24" customHeight="1">
      <c r="A393" s="185">
        <v>3</v>
      </c>
      <c r="B393" s="363" t="s">
        <v>382</v>
      </c>
      <c r="C393" s="180"/>
      <c r="D393" s="180"/>
      <c r="E393" s="180"/>
      <c r="F393" s="180"/>
      <c r="G393" s="180"/>
      <c r="H393" s="180"/>
      <c r="I393" s="180"/>
      <c r="J393" s="180"/>
      <c r="K393" s="180"/>
      <c r="L393" s="180"/>
      <c r="M393" s="180"/>
      <c r="N393" s="180"/>
      <c r="O393" s="180"/>
      <c r="P393" s="180"/>
      <c r="Q393" s="180"/>
      <c r="R393" s="180"/>
      <c r="S393" s="180"/>
      <c r="T393" s="180"/>
      <c r="U393" s="180"/>
      <c r="V393" s="180"/>
      <c r="W393" s="180"/>
      <c r="X393" s="180"/>
      <c r="Y393" s="180"/>
      <c r="Z393" s="180"/>
      <c r="AA393" s="417"/>
      <c r="AB393" s="417"/>
      <c r="AC393" s="180"/>
      <c r="AD393" s="180"/>
      <c r="AE393" s="180"/>
      <c r="AF393" s="180"/>
      <c r="AG393" s="318"/>
      <c r="AH393" s="203"/>
    </row>
    <row r="394" spans="1:34" ht="24" customHeight="1">
      <c r="A394" s="185">
        <v>4</v>
      </c>
      <c r="B394" s="360" t="s">
        <v>379</v>
      </c>
      <c r="C394" s="180"/>
      <c r="D394" s="180"/>
      <c r="E394" s="180"/>
      <c r="F394" s="180"/>
      <c r="G394" s="180"/>
      <c r="H394" s="180"/>
      <c r="I394" s="180"/>
      <c r="J394" s="180"/>
      <c r="K394" s="180"/>
      <c r="L394" s="180"/>
      <c r="M394" s="180"/>
      <c r="N394" s="180"/>
      <c r="O394" s="180"/>
      <c r="P394" s="180"/>
      <c r="Q394" s="180"/>
      <c r="R394" s="180"/>
      <c r="S394" s="180"/>
      <c r="T394" s="180"/>
      <c r="U394" s="180"/>
      <c r="V394" s="180"/>
      <c r="W394" s="180"/>
      <c r="X394" s="180"/>
      <c r="Y394" s="180"/>
      <c r="Z394" s="180"/>
      <c r="AA394" s="417"/>
      <c r="AB394" s="417"/>
      <c r="AC394" s="180"/>
      <c r="AD394" s="180"/>
      <c r="AE394" s="180"/>
      <c r="AF394" s="180"/>
      <c r="AG394" s="318"/>
      <c r="AH394" s="203"/>
    </row>
    <row r="395" spans="1:34" ht="24" customHeight="1">
      <c r="A395" s="185">
        <v>5</v>
      </c>
      <c r="B395" s="360" t="s">
        <v>380</v>
      </c>
      <c r="C395" s="180"/>
      <c r="D395" s="180"/>
      <c r="E395" s="180"/>
      <c r="F395" s="180"/>
      <c r="G395" s="180"/>
      <c r="H395" s="180"/>
      <c r="I395" s="180"/>
      <c r="J395" s="180"/>
      <c r="K395" s="180"/>
      <c r="L395" s="180"/>
      <c r="M395" s="180"/>
      <c r="N395" s="180"/>
      <c r="O395" s="180"/>
      <c r="P395" s="180"/>
      <c r="Q395" s="180"/>
      <c r="R395" s="180"/>
      <c r="S395" s="180"/>
      <c r="T395" s="180"/>
      <c r="U395" s="180"/>
      <c r="V395" s="180"/>
      <c r="W395" s="180"/>
      <c r="X395" s="180"/>
      <c r="Y395" s="180"/>
      <c r="Z395" s="180"/>
      <c r="AA395" s="417"/>
      <c r="AB395" s="417"/>
      <c r="AC395" s="180"/>
      <c r="AD395" s="180"/>
      <c r="AE395" s="180"/>
      <c r="AF395" s="180"/>
      <c r="AG395" s="318"/>
      <c r="AH395" s="203"/>
    </row>
    <row r="396" spans="1:34" ht="24" customHeight="1">
      <c r="A396" s="185">
        <v>6</v>
      </c>
      <c r="B396" s="360" t="s">
        <v>381</v>
      </c>
      <c r="C396" s="180"/>
      <c r="D396" s="180"/>
      <c r="E396" s="180"/>
      <c r="F396" s="180"/>
      <c r="G396" s="180"/>
      <c r="H396" s="180"/>
      <c r="I396" s="180"/>
      <c r="J396" s="180"/>
      <c r="K396" s="180"/>
      <c r="L396" s="180"/>
      <c r="M396" s="180"/>
      <c r="N396" s="180"/>
      <c r="O396" s="180"/>
      <c r="P396" s="180"/>
      <c r="Q396" s="180"/>
      <c r="R396" s="180"/>
      <c r="S396" s="180"/>
      <c r="T396" s="180"/>
      <c r="U396" s="180"/>
      <c r="V396" s="180"/>
      <c r="W396" s="180"/>
      <c r="X396" s="180"/>
      <c r="Y396" s="180"/>
      <c r="Z396" s="180"/>
      <c r="AA396" s="417"/>
      <c r="AB396" s="417"/>
      <c r="AC396" s="180"/>
      <c r="AD396" s="180"/>
      <c r="AE396" s="180"/>
      <c r="AF396" s="180"/>
      <c r="AG396" s="318"/>
      <c r="AH396" s="203"/>
    </row>
    <row r="397" spans="1:34" ht="24" customHeight="1">
      <c r="A397" s="185">
        <v>7</v>
      </c>
      <c r="B397" s="363" t="s">
        <v>378</v>
      </c>
      <c r="C397" s="180"/>
      <c r="D397" s="180"/>
      <c r="E397" s="180"/>
      <c r="F397" s="180"/>
      <c r="G397" s="180"/>
      <c r="H397" s="180"/>
      <c r="I397" s="180"/>
      <c r="J397" s="180"/>
      <c r="K397" s="180"/>
      <c r="L397" s="180"/>
      <c r="M397" s="180"/>
      <c r="N397" s="180"/>
      <c r="O397" s="180"/>
      <c r="P397" s="180"/>
      <c r="Q397" s="180"/>
      <c r="R397" s="180"/>
      <c r="S397" s="180"/>
      <c r="T397" s="180"/>
      <c r="U397" s="180"/>
      <c r="V397" s="180"/>
      <c r="W397" s="180"/>
      <c r="X397" s="180"/>
      <c r="Y397" s="180"/>
      <c r="Z397" s="180"/>
      <c r="AA397" s="417"/>
      <c r="AB397" s="417"/>
      <c r="AC397" s="180"/>
      <c r="AD397" s="180"/>
      <c r="AE397" s="180"/>
      <c r="AF397" s="180"/>
      <c r="AG397" s="318"/>
      <c r="AH397" s="203"/>
    </row>
    <row r="398" spans="1:34" ht="24" customHeight="1">
      <c r="A398" s="185">
        <v>8</v>
      </c>
      <c r="B398" s="363" t="s">
        <v>365</v>
      </c>
      <c r="C398" s="414"/>
      <c r="D398" s="414"/>
      <c r="E398" s="414"/>
      <c r="F398" s="414"/>
      <c r="G398" s="414"/>
      <c r="H398" s="414"/>
      <c r="I398" s="414"/>
      <c r="J398" s="414"/>
      <c r="K398" s="414"/>
      <c r="L398" s="414"/>
      <c r="M398" s="414"/>
      <c r="N398" s="414"/>
      <c r="O398" s="414"/>
      <c r="P398" s="414"/>
      <c r="Q398" s="414"/>
      <c r="R398" s="414"/>
      <c r="S398" s="414"/>
      <c r="T398" s="414"/>
      <c r="U398" s="414"/>
      <c r="V398" s="414"/>
      <c r="W398" s="414"/>
      <c r="X398" s="414"/>
      <c r="Y398" s="414"/>
      <c r="Z398" s="414"/>
      <c r="AA398" s="414"/>
      <c r="AB398" s="414"/>
      <c r="AC398" s="414"/>
      <c r="AD398" s="414"/>
      <c r="AE398" s="414"/>
      <c r="AF398" s="414"/>
      <c r="AG398" s="418"/>
      <c r="AH398" s="203"/>
    </row>
    <row r="399" spans="1:34" ht="24" customHeight="1">
      <c r="A399" s="185">
        <v>9</v>
      </c>
      <c r="B399" s="363" t="s">
        <v>438</v>
      </c>
      <c r="C399" s="414"/>
      <c r="D399" s="414"/>
      <c r="E399" s="414"/>
      <c r="F399" s="414"/>
      <c r="G399" s="414"/>
      <c r="H399" s="414"/>
      <c r="I399" s="414"/>
      <c r="J399" s="414"/>
      <c r="K399" s="414"/>
      <c r="L399" s="414"/>
      <c r="M399" s="414"/>
      <c r="N399" s="414"/>
      <c r="O399" s="414"/>
      <c r="P399" s="414"/>
      <c r="Q399" s="414"/>
      <c r="R399" s="414"/>
      <c r="S399" s="414"/>
      <c r="T399" s="414"/>
      <c r="U399" s="414"/>
      <c r="V399" s="414"/>
      <c r="W399" s="414"/>
      <c r="X399" s="414"/>
      <c r="Y399" s="414"/>
      <c r="Z399" s="414"/>
      <c r="AA399" s="414"/>
      <c r="AB399" s="414"/>
      <c r="AC399" s="414"/>
      <c r="AD399" s="414"/>
      <c r="AE399" s="414"/>
      <c r="AF399" s="414"/>
      <c r="AG399" s="418"/>
      <c r="AH399" s="203"/>
    </row>
    <row r="400" spans="1:34" ht="24" customHeight="1">
      <c r="A400" s="185">
        <v>10</v>
      </c>
      <c r="B400" s="363" t="s">
        <v>367</v>
      </c>
      <c r="C400" s="414"/>
      <c r="D400" s="414"/>
      <c r="E400" s="414"/>
      <c r="F400" s="414"/>
      <c r="G400" s="414"/>
      <c r="H400" s="414"/>
      <c r="I400" s="414"/>
      <c r="J400" s="414"/>
      <c r="K400" s="414"/>
      <c r="L400" s="414"/>
      <c r="M400" s="414"/>
      <c r="N400" s="414"/>
      <c r="O400" s="414"/>
      <c r="P400" s="414"/>
      <c r="Q400" s="414"/>
      <c r="R400" s="414"/>
      <c r="S400" s="414"/>
      <c r="T400" s="414"/>
      <c r="U400" s="414"/>
      <c r="V400" s="414"/>
      <c r="W400" s="414"/>
      <c r="X400" s="414"/>
      <c r="Y400" s="414"/>
      <c r="Z400" s="414"/>
      <c r="AA400" s="414"/>
      <c r="AB400" s="414"/>
      <c r="AC400" s="414"/>
      <c r="AD400" s="414"/>
      <c r="AE400" s="414"/>
      <c r="AF400" s="414"/>
      <c r="AG400" s="418"/>
      <c r="AH400" s="203"/>
    </row>
    <row r="401" spans="1:34" ht="24" customHeight="1">
      <c r="A401" s="185">
        <v>11</v>
      </c>
      <c r="B401" s="363" t="s">
        <v>368</v>
      </c>
      <c r="C401" s="414"/>
      <c r="D401" s="414"/>
      <c r="E401" s="414"/>
      <c r="F401" s="414"/>
      <c r="G401" s="414"/>
      <c r="H401" s="414"/>
      <c r="I401" s="414"/>
      <c r="J401" s="414"/>
      <c r="K401" s="414"/>
      <c r="L401" s="414"/>
      <c r="M401" s="414"/>
      <c r="N401" s="414"/>
      <c r="O401" s="414"/>
      <c r="P401" s="414"/>
      <c r="Q401" s="414"/>
      <c r="R401" s="414"/>
      <c r="S401" s="414"/>
      <c r="T401" s="414"/>
      <c r="U401" s="414"/>
      <c r="V401" s="414"/>
      <c r="W401" s="414"/>
      <c r="X401" s="414"/>
      <c r="Y401" s="414"/>
      <c r="Z401" s="414"/>
      <c r="AA401" s="414"/>
      <c r="AB401" s="414"/>
      <c r="AC401" s="414"/>
      <c r="AD401" s="414"/>
      <c r="AE401" s="414"/>
      <c r="AF401" s="414"/>
      <c r="AG401" s="418"/>
      <c r="AH401" s="203"/>
    </row>
    <row r="402" spans="1:34" ht="24" customHeight="1">
      <c r="A402" s="185">
        <v>12</v>
      </c>
      <c r="B402" s="363" t="s">
        <v>370</v>
      </c>
      <c r="C402" s="414"/>
      <c r="D402" s="414"/>
      <c r="E402" s="414"/>
      <c r="F402" s="414"/>
      <c r="G402" s="414"/>
      <c r="H402" s="414"/>
      <c r="I402" s="414"/>
      <c r="J402" s="414"/>
      <c r="K402" s="414"/>
      <c r="L402" s="414"/>
      <c r="M402" s="414"/>
      <c r="N402" s="414"/>
      <c r="O402" s="414"/>
      <c r="P402" s="414"/>
      <c r="Q402" s="414"/>
      <c r="R402" s="414"/>
      <c r="S402" s="414"/>
      <c r="T402" s="414"/>
      <c r="U402" s="414"/>
      <c r="V402" s="414"/>
      <c r="W402" s="414"/>
      <c r="X402" s="414"/>
      <c r="Y402" s="414"/>
      <c r="Z402" s="414"/>
      <c r="AA402" s="414"/>
      <c r="AB402" s="414"/>
      <c r="AC402" s="414"/>
      <c r="AD402" s="414"/>
      <c r="AE402" s="414"/>
      <c r="AF402" s="414"/>
      <c r="AG402" s="418"/>
      <c r="AH402" s="203"/>
    </row>
    <row r="403" spans="1:34" ht="24" customHeight="1">
      <c r="A403" s="185">
        <v>13</v>
      </c>
      <c r="B403" s="363" t="s">
        <v>439</v>
      </c>
      <c r="C403" s="414"/>
      <c r="D403" s="414"/>
      <c r="E403" s="414"/>
      <c r="F403" s="414"/>
      <c r="G403" s="414"/>
      <c r="H403" s="414"/>
      <c r="I403" s="414"/>
      <c r="J403" s="414"/>
      <c r="K403" s="414"/>
      <c r="L403" s="414"/>
      <c r="M403" s="414"/>
      <c r="N403" s="414"/>
      <c r="O403" s="414"/>
      <c r="P403" s="414"/>
      <c r="Q403" s="414"/>
      <c r="R403" s="414"/>
      <c r="S403" s="414"/>
      <c r="T403" s="414"/>
      <c r="U403" s="414"/>
      <c r="V403" s="414"/>
      <c r="W403" s="414"/>
      <c r="X403" s="414"/>
      <c r="Y403" s="414"/>
      <c r="Z403" s="414"/>
      <c r="AA403" s="414"/>
      <c r="AB403" s="414"/>
      <c r="AC403" s="414"/>
      <c r="AD403" s="414"/>
      <c r="AE403" s="414"/>
      <c r="AF403" s="414"/>
      <c r="AG403" s="418"/>
      <c r="AH403" s="203"/>
    </row>
    <row r="404" spans="1:34" ht="24" customHeight="1">
      <c r="A404" s="185">
        <v>14</v>
      </c>
      <c r="B404" s="363" t="s">
        <v>441</v>
      </c>
      <c r="C404" s="414"/>
      <c r="D404" s="414"/>
      <c r="E404" s="414"/>
      <c r="F404" s="414"/>
      <c r="G404" s="414"/>
      <c r="H404" s="414"/>
      <c r="I404" s="414"/>
      <c r="J404" s="414"/>
      <c r="K404" s="414"/>
      <c r="L404" s="414"/>
      <c r="M404" s="414"/>
      <c r="N404" s="414"/>
      <c r="O404" s="414"/>
      <c r="P404" s="414"/>
      <c r="Q404" s="414"/>
      <c r="R404" s="414"/>
      <c r="S404" s="414"/>
      <c r="T404" s="414"/>
      <c r="U404" s="414"/>
      <c r="V404" s="414"/>
      <c r="W404" s="414"/>
      <c r="X404" s="414"/>
      <c r="Y404" s="414"/>
      <c r="Z404" s="414"/>
      <c r="AA404" s="414"/>
      <c r="AB404" s="414"/>
      <c r="AC404" s="414"/>
      <c r="AD404" s="414"/>
      <c r="AE404" s="414"/>
      <c r="AF404" s="414"/>
      <c r="AG404" s="418"/>
      <c r="AH404" s="203"/>
    </row>
    <row r="405" spans="1:34" ht="24" customHeight="1">
      <c r="A405" s="185">
        <v>15</v>
      </c>
      <c r="B405" s="363" t="s">
        <v>442</v>
      </c>
      <c r="C405" s="414"/>
      <c r="D405" s="414"/>
      <c r="E405" s="414"/>
      <c r="F405" s="414"/>
      <c r="G405" s="414"/>
      <c r="H405" s="414"/>
      <c r="I405" s="414"/>
      <c r="J405" s="414"/>
      <c r="K405" s="414"/>
      <c r="L405" s="414"/>
      <c r="M405" s="414"/>
      <c r="N405" s="414"/>
      <c r="O405" s="414"/>
      <c r="P405" s="414"/>
      <c r="Q405" s="414"/>
      <c r="R405" s="414"/>
      <c r="S405" s="414"/>
      <c r="T405" s="414"/>
      <c r="U405" s="414"/>
      <c r="V405" s="414"/>
      <c r="W405" s="414"/>
      <c r="X405" s="414"/>
      <c r="Y405" s="414"/>
      <c r="Z405" s="414"/>
      <c r="AA405" s="414"/>
      <c r="AB405" s="414"/>
      <c r="AC405" s="414"/>
      <c r="AD405" s="414"/>
      <c r="AE405" s="414"/>
      <c r="AF405" s="414"/>
      <c r="AG405" s="418"/>
      <c r="AH405" s="209"/>
    </row>
    <row r="406" spans="1:34" ht="24" customHeight="1" thickBot="1">
      <c r="A406" s="185">
        <v>16</v>
      </c>
      <c r="B406" s="364" t="s">
        <v>373</v>
      </c>
      <c r="C406" s="415"/>
      <c r="D406" s="415"/>
      <c r="E406" s="415"/>
      <c r="F406" s="415"/>
      <c r="G406" s="415"/>
      <c r="H406" s="415"/>
      <c r="I406" s="415"/>
      <c r="J406" s="415"/>
      <c r="K406" s="415"/>
      <c r="L406" s="415"/>
      <c r="M406" s="415"/>
      <c r="N406" s="415"/>
      <c r="O406" s="415"/>
      <c r="P406" s="415"/>
      <c r="Q406" s="415"/>
      <c r="R406" s="415"/>
      <c r="S406" s="415"/>
      <c r="T406" s="415"/>
      <c r="U406" s="415"/>
      <c r="V406" s="415"/>
      <c r="W406" s="415"/>
      <c r="X406" s="415"/>
      <c r="Y406" s="415"/>
      <c r="Z406" s="415"/>
      <c r="AA406" s="415"/>
      <c r="AB406" s="415"/>
      <c r="AC406" s="415"/>
      <c r="AD406" s="415"/>
      <c r="AE406" s="415"/>
      <c r="AF406" s="415"/>
      <c r="AG406" s="419"/>
      <c r="AH406" s="208"/>
    </row>
    <row r="407" spans="1:34" ht="26.1" customHeight="1" thickBot="1">
      <c r="A407" s="526" t="s">
        <v>19</v>
      </c>
      <c r="B407" s="592"/>
      <c r="C407" s="420"/>
      <c r="D407" s="420"/>
      <c r="E407" s="420"/>
      <c r="F407" s="420"/>
      <c r="G407" s="420"/>
      <c r="H407" s="420"/>
      <c r="I407" s="420"/>
      <c r="J407" s="420"/>
      <c r="K407" s="420"/>
      <c r="L407" s="420"/>
      <c r="M407" s="420"/>
      <c r="N407" s="420"/>
      <c r="O407" s="420"/>
      <c r="P407" s="420"/>
      <c r="Q407" s="420"/>
      <c r="R407" s="420"/>
      <c r="S407" s="420"/>
      <c r="T407" s="420"/>
      <c r="U407" s="420"/>
      <c r="V407" s="420"/>
      <c r="W407" s="420"/>
      <c r="X407" s="420"/>
      <c r="Y407" s="420"/>
      <c r="Z407" s="420"/>
      <c r="AA407" s="420"/>
      <c r="AB407" s="420"/>
      <c r="AC407" s="420"/>
      <c r="AD407" s="420"/>
      <c r="AE407" s="420"/>
      <c r="AF407" s="420"/>
      <c r="AG407" s="421"/>
      <c r="AH407" s="210">
        <f>SUM(AH24+AH56+AH88+AH120+AH152+AH184+AH216+AH248+AH280+AH312+AH344+AH376)</f>
        <v>2223</v>
      </c>
    </row>
    <row r="408" spans="1:34" ht="20.100000000000001" customHeight="1">
      <c r="A408" t="s">
        <v>302</v>
      </c>
      <c r="V408" s="621" t="s">
        <v>325</v>
      </c>
      <c r="W408" s="622"/>
      <c r="X408" s="622"/>
      <c r="Y408" s="622"/>
      <c r="Z408" s="622"/>
      <c r="AA408" s="622"/>
      <c r="AB408" s="622"/>
      <c r="AC408" s="622"/>
      <c r="AD408" s="622"/>
    </row>
    <row r="409" spans="1:34" ht="20.100000000000001" customHeight="1">
      <c r="V409" s="586" t="s">
        <v>319</v>
      </c>
      <c r="W409" s="573"/>
      <c r="X409" s="573"/>
      <c r="Y409" s="573"/>
      <c r="Z409" s="573"/>
      <c r="AA409" s="573"/>
      <c r="AB409" s="573"/>
      <c r="AC409" s="573"/>
      <c r="AD409" s="573"/>
    </row>
    <row r="410" spans="1:34" ht="20.100000000000001" customHeight="1"/>
    <row r="411" spans="1:34" ht="20.100000000000001" customHeight="1">
      <c r="V411" s="559" t="s">
        <v>341</v>
      </c>
      <c r="W411" s="559"/>
      <c r="X411" s="559"/>
      <c r="Y411" s="559"/>
      <c r="Z411" s="559"/>
      <c r="AA411" s="559"/>
      <c r="AB411" s="559"/>
      <c r="AC411" s="559"/>
      <c r="AD411" s="559"/>
    </row>
    <row r="412" spans="1:34" ht="20.100000000000001" customHeight="1">
      <c r="V412" s="585" t="s">
        <v>321</v>
      </c>
      <c r="W412" s="585"/>
      <c r="X412" s="585"/>
      <c r="Y412" s="585"/>
      <c r="Z412" s="585"/>
      <c r="AA412" s="585"/>
      <c r="AB412" s="585"/>
      <c r="AC412" s="585"/>
      <c r="AD412" s="585"/>
    </row>
    <row r="413" spans="1:34" ht="20.100000000000001" customHeight="1">
      <c r="A413" s="17"/>
      <c r="B413" s="168"/>
      <c r="C413" s="168"/>
      <c r="D413" s="168"/>
      <c r="E413" s="168"/>
      <c r="F413" s="168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68"/>
      <c r="R413" s="168"/>
      <c r="S413" s="168"/>
      <c r="T413" s="168"/>
      <c r="U413" s="168"/>
      <c r="V413" s="271"/>
      <c r="W413" s="271"/>
      <c r="X413" s="271"/>
      <c r="Y413" s="271"/>
      <c r="Z413" s="271"/>
      <c r="AA413" s="271"/>
      <c r="AB413" s="271"/>
      <c r="AC413" s="271"/>
      <c r="AD413" s="271"/>
      <c r="AE413" s="168"/>
      <c r="AF413" s="168"/>
      <c r="AG413" s="168"/>
      <c r="AH413" s="169"/>
    </row>
    <row r="414" spans="1:34" ht="20.100000000000001" customHeight="1">
      <c r="A414" s="17"/>
      <c r="B414" s="168"/>
      <c r="C414" s="168"/>
      <c r="D414" s="168"/>
      <c r="E414" s="168"/>
      <c r="F414" s="168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  <c r="V414" s="344"/>
      <c r="W414" s="344"/>
      <c r="X414" s="344"/>
      <c r="Y414" s="344"/>
      <c r="Z414" s="344"/>
      <c r="AA414" s="344"/>
      <c r="AB414" s="344"/>
      <c r="AC414" s="344"/>
      <c r="AD414" s="344"/>
      <c r="AE414" s="168"/>
      <c r="AF414" s="168"/>
      <c r="AG414" s="168"/>
      <c r="AH414" s="169"/>
    </row>
    <row r="415" spans="1:34" ht="20.100000000000001" customHeight="1">
      <c r="A415" s="17"/>
      <c r="B415" s="168"/>
      <c r="C415" s="168"/>
      <c r="D415" s="168"/>
      <c r="E415" s="168"/>
      <c r="F415" s="168"/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8"/>
      <c r="U415" s="168"/>
      <c r="V415" s="344"/>
      <c r="W415" s="344"/>
      <c r="X415" s="344"/>
      <c r="Y415" s="344"/>
      <c r="Z415" s="344"/>
      <c r="AA415" s="344"/>
      <c r="AB415" s="344"/>
      <c r="AC415" s="344"/>
      <c r="AD415" s="344"/>
      <c r="AE415" s="168"/>
      <c r="AF415" s="168"/>
      <c r="AG415" s="168"/>
      <c r="AH415" s="169"/>
    </row>
    <row r="416" spans="1:34" ht="20.100000000000001" customHeight="1">
      <c r="A416" s="17"/>
      <c r="B416" s="168"/>
      <c r="C416" s="168"/>
      <c r="D416" s="168"/>
      <c r="E416" s="168"/>
      <c r="F416" s="168"/>
      <c r="G416" s="168"/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  <c r="S416" s="168"/>
      <c r="T416" s="168"/>
      <c r="U416" s="168"/>
      <c r="V416" s="344"/>
      <c r="W416" s="344"/>
      <c r="X416" s="344"/>
      <c r="Y416" s="344"/>
      <c r="Z416" s="344"/>
      <c r="AA416" s="344"/>
      <c r="AB416" s="344"/>
      <c r="AC416" s="344"/>
      <c r="AD416" s="344"/>
      <c r="AE416" s="168"/>
      <c r="AF416" s="168"/>
      <c r="AG416" s="168"/>
      <c r="AH416" s="169"/>
    </row>
  </sheetData>
  <mergeCells count="130">
    <mergeCell ref="A280:B280"/>
    <mergeCell ref="V282:AD282"/>
    <mergeCell ref="A312:B312"/>
    <mergeCell ref="V314:AD314"/>
    <mergeCell ref="A344:B344"/>
    <mergeCell ref="V30:AD30"/>
    <mergeCell ref="A24:B24"/>
    <mergeCell ref="A56:B56"/>
    <mergeCell ref="A88:B88"/>
    <mergeCell ref="A120:B120"/>
    <mergeCell ref="V255:AD255"/>
    <mergeCell ref="V286:AD286"/>
    <mergeCell ref="U155:AC155"/>
    <mergeCell ref="V187:AD187"/>
    <mergeCell ref="A225:AH225"/>
    <mergeCell ref="A230:A231"/>
    <mergeCell ref="V251:AD251"/>
    <mergeCell ref="V190:AD190"/>
    <mergeCell ref="A262:A263"/>
    <mergeCell ref="B262:B263"/>
    <mergeCell ref="A184:B184"/>
    <mergeCell ref="V186:AD186"/>
    <mergeCell ref="A216:B216"/>
    <mergeCell ref="V218:AD218"/>
    <mergeCell ref="V219:AD219"/>
    <mergeCell ref="A129:AH129"/>
    <mergeCell ref="A152:B152"/>
    <mergeCell ref="U154:AC154"/>
    <mergeCell ref="B134:B135"/>
    <mergeCell ref="C134:AH134"/>
    <mergeCell ref="B166:B167"/>
    <mergeCell ref="C166:AH166"/>
    <mergeCell ref="A161:AH161"/>
    <mergeCell ref="A166:A167"/>
    <mergeCell ref="A1:AH1"/>
    <mergeCell ref="A6:A7"/>
    <mergeCell ref="B6:B7"/>
    <mergeCell ref="C6:AH6"/>
    <mergeCell ref="V26:AD26"/>
    <mergeCell ref="V319:AD319"/>
    <mergeCell ref="A289:AH289"/>
    <mergeCell ref="V315:AD315"/>
    <mergeCell ref="B294:B295"/>
    <mergeCell ref="V62:AD62"/>
    <mergeCell ref="V318:AD318"/>
    <mergeCell ref="A193:AH193"/>
    <mergeCell ref="A198:A199"/>
    <mergeCell ref="B198:B199"/>
    <mergeCell ref="C198:AH198"/>
    <mergeCell ref="V222:AD222"/>
    <mergeCell ref="V223:AD223"/>
    <mergeCell ref="A294:A295"/>
    <mergeCell ref="A257:AH257"/>
    <mergeCell ref="V63:AD63"/>
    <mergeCell ref="A134:A135"/>
    <mergeCell ref="B230:B231"/>
    <mergeCell ref="C262:AH262"/>
    <mergeCell ref="V283:AD283"/>
    <mergeCell ref="V412:AD412"/>
    <mergeCell ref="V382:AD382"/>
    <mergeCell ref="A385:AH385"/>
    <mergeCell ref="A389:A390"/>
    <mergeCell ref="B389:B390"/>
    <mergeCell ref="V383:AD383"/>
    <mergeCell ref="V409:AD409"/>
    <mergeCell ref="C294:AH294"/>
    <mergeCell ref="V287:AD287"/>
    <mergeCell ref="C389:AH389"/>
    <mergeCell ref="V378:AD378"/>
    <mergeCell ref="V379:AD379"/>
    <mergeCell ref="A358:A359"/>
    <mergeCell ref="B358:B359"/>
    <mergeCell ref="C358:AH358"/>
    <mergeCell ref="V346:AD346"/>
    <mergeCell ref="A376:B376"/>
    <mergeCell ref="A407:B407"/>
    <mergeCell ref="V408:AD408"/>
    <mergeCell ref="V411:AD411"/>
    <mergeCell ref="A290:AH290"/>
    <mergeCell ref="A322:AH322"/>
    <mergeCell ref="A354:AH354"/>
    <mergeCell ref="A386:AH386"/>
    <mergeCell ref="A353:AH353"/>
    <mergeCell ref="A321:AH321"/>
    <mergeCell ref="A326:A327"/>
    <mergeCell ref="B326:B327"/>
    <mergeCell ref="V347:AD347"/>
    <mergeCell ref="A38:A39"/>
    <mergeCell ref="C326:AH326"/>
    <mergeCell ref="V191:AD191"/>
    <mergeCell ref="V350:AD350"/>
    <mergeCell ref="V351:AD351"/>
    <mergeCell ref="C38:AH38"/>
    <mergeCell ref="V58:AD58"/>
    <mergeCell ref="V59:AD59"/>
    <mergeCell ref="A97:AH97"/>
    <mergeCell ref="A65:AH65"/>
    <mergeCell ref="V90:AD90"/>
    <mergeCell ref="A70:A71"/>
    <mergeCell ref="B70:B71"/>
    <mergeCell ref="C70:AH70"/>
    <mergeCell ref="C102:AH102"/>
    <mergeCell ref="V127:AD127"/>
    <mergeCell ref="U158:AC158"/>
    <mergeCell ref="U159:AC159"/>
    <mergeCell ref="V126:AD126"/>
    <mergeCell ref="A2:AH2"/>
    <mergeCell ref="A34:AH34"/>
    <mergeCell ref="A66:AH66"/>
    <mergeCell ref="A98:AH98"/>
    <mergeCell ref="A130:AH130"/>
    <mergeCell ref="A162:AH162"/>
    <mergeCell ref="A194:AH194"/>
    <mergeCell ref="A226:AH226"/>
    <mergeCell ref="A258:AH258"/>
    <mergeCell ref="V27:AD27"/>
    <mergeCell ref="V31:AD31"/>
    <mergeCell ref="A33:AH33"/>
    <mergeCell ref="V91:AD91"/>
    <mergeCell ref="V122:AD122"/>
    <mergeCell ref="V123:AD123"/>
    <mergeCell ref="A102:A103"/>
    <mergeCell ref="V94:AD94"/>
    <mergeCell ref="V95:AD95"/>
    <mergeCell ref="B38:B39"/>
    <mergeCell ref="A248:B248"/>
    <mergeCell ref="V250:AD250"/>
    <mergeCell ref="C230:AH230"/>
    <mergeCell ref="V254:AD254"/>
    <mergeCell ref="B102:B103"/>
  </mergeCells>
  <phoneticPr fontId="0" type="noConversion"/>
  <pageMargins left="0.99" right="0.196850393700787" top="0.55000000000000004" bottom="0.196850393700787" header="0.83" footer="0.511811023622047"/>
  <pageSetup paperSize="5" scale="8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13</vt:i4>
      </vt:variant>
    </vt:vector>
  </HeadingPairs>
  <TitlesOfParts>
    <vt:vector size="33" baseType="lpstr">
      <vt:lpstr>FILEs</vt:lpstr>
      <vt:lpstr>Bahan SKP</vt:lpstr>
      <vt:lpstr>Papan Data</vt:lpstr>
      <vt:lpstr>UK</vt:lpstr>
      <vt:lpstr>Surat Keluar</vt:lpstr>
      <vt:lpstr>Rekap-SMK12</vt:lpstr>
      <vt:lpstr>SM-Biasa</vt:lpstr>
      <vt:lpstr>SM-Kendali</vt:lpstr>
      <vt:lpstr>SM-Naik</vt:lpstr>
      <vt:lpstr>SPM_belum diuangkan form B.1</vt:lpstr>
      <vt:lpstr>pemungutan dan peny.pajak.F1</vt:lpstr>
      <vt:lpstr>Daf. Inv. Brng milik Pem.J1</vt:lpstr>
      <vt:lpstr>Daf. Aktiva Tetap.K1</vt:lpstr>
      <vt:lpstr>Real Has. Lelang.L1</vt:lpstr>
      <vt:lpstr>Angg. &amp; Real. Belanja</vt:lpstr>
      <vt:lpstr>SPM_yang diterima form A.1</vt:lpstr>
      <vt:lpstr>real peny.pajak</vt:lpstr>
      <vt:lpstr>uudp proyek</vt:lpstr>
      <vt:lpstr>arb</vt:lpstr>
      <vt:lpstr>Sheet1</vt:lpstr>
      <vt:lpstr>arb!Print_Area</vt:lpstr>
      <vt:lpstr>'Bahan SKP'!Print_Area</vt:lpstr>
      <vt:lpstr>'Daf. Inv. Brng milik Pem.J1'!Print_Area</vt:lpstr>
      <vt:lpstr>FILEs!Print_Area</vt:lpstr>
      <vt:lpstr>'Papan Data'!Print_Area</vt:lpstr>
      <vt:lpstr>'Real Has. Lelang.L1'!Print_Area</vt:lpstr>
      <vt:lpstr>'real peny.pajak'!Print_Area</vt:lpstr>
      <vt:lpstr>'SM-Biasa'!Print_Area</vt:lpstr>
      <vt:lpstr>'SM-Kendali'!Print_Area</vt:lpstr>
      <vt:lpstr>'SM-Naik'!Print_Area</vt:lpstr>
      <vt:lpstr>'SPM_yang diterima form A.1'!Print_Area</vt:lpstr>
      <vt:lpstr>'Surat Keluar'!Print_Area</vt:lpstr>
      <vt:lpstr>UK!Print_Area</vt:lpstr>
    </vt:vector>
  </TitlesOfParts>
  <Company>Biro Ekonomi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Metu &amp; Didik</dc:creator>
  <cp:lastModifiedBy>ACER1</cp:lastModifiedBy>
  <cp:lastPrinted>2022-01-12T04:36:40Z</cp:lastPrinted>
  <dcterms:created xsi:type="dcterms:W3CDTF">2002-11-01T01:09:50Z</dcterms:created>
  <dcterms:modified xsi:type="dcterms:W3CDTF">2022-01-12T04:37:28Z</dcterms:modified>
</cp:coreProperties>
</file>