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CD680C42-702B-4029-BF41-1180BFF90A3A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PAM" sheetId="6" r:id="rId1"/>
    <sheet name="DRAINASE" sheetId="5" r:id="rId2"/>
  </sheets>
  <definedNames>
    <definedName name="_xlnm.Print_Area" localSheetId="1">DRAINASE!$A$1:$J$88</definedName>
    <definedName name="_xlnm.Print_Area" localSheetId="0">SPAM!$A$1:$K$36</definedName>
    <definedName name="_xlnm.Print_Titles" localSheetId="1">DRAINASE!$3:$5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8" i="5" l="1"/>
  <c r="E65" i="5" l="1"/>
  <c r="D65" i="5"/>
  <c r="C65" i="5"/>
  <c r="E86" i="5" l="1"/>
  <c r="E87" i="5" s="1"/>
  <c r="D86" i="5"/>
  <c r="D87" i="5" s="1"/>
  <c r="C81" i="5" l="1"/>
  <c r="C86" i="5" s="1"/>
  <c r="C87" i="5" s="1"/>
  <c r="P21" i="6" l="1"/>
  <c r="A70" i="5" l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</calcChain>
</file>

<file path=xl/sharedStrings.xml><?xml version="1.0" encoding="utf-8"?>
<sst xmlns="http://schemas.openxmlformats.org/spreadsheetml/2006/main" count="516" uniqueCount="277">
  <si>
    <t>NO</t>
  </si>
  <si>
    <t>PROGRAM/KEGIATAN</t>
  </si>
  <si>
    <t>VOLUME</t>
  </si>
  <si>
    <t>JUMLAH DANA</t>
  </si>
  <si>
    <t>ALOKASI</t>
  </si>
  <si>
    <t>REALISASI</t>
  </si>
  <si>
    <t>LOKASI</t>
  </si>
  <si>
    <t>KABUPATEN</t>
  </si>
  <si>
    <t>KECAMATAN</t>
  </si>
  <si>
    <t>JUMLAH SASARAN</t>
  </si>
  <si>
    <t>KETERANGAN</t>
  </si>
  <si>
    <t>DESA</t>
  </si>
  <si>
    <t>MASBAGIK</t>
  </si>
  <si>
    <t>LOMBOK TIMUR</t>
  </si>
  <si>
    <t>LOMBOK UTARA</t>
  </si>
  <si>
    <t>BIMA</t>
  </si>
  <si>
    <t>KOTA BIMA</t>
  </si>
  <si>
    <t>WANASABA</t>
  </si>
  <si>
    <t>2. Jaringan Pipa PVC 1.5"</t>
  </si>
  <si>
    <t>1. Jaringan Pipa PVC 4"</t>
  </si>
  <si>
    <t>2. Jaringan Pipa PVC 3"</t>
  </si>
  <si>
    <t>2. Jaringan Pipa PVC 4"</t>
  </si>
  <si>
    <t>1. Jaringan Pipa PVC 3"</t>
  </si>
  <si>
    <t>2. Jaringan Pipa PVC 2"</t>
  </si>
  <si>
    <t>1. Jaringan Pipa PVC 2"</t>
  </si>
  <si>
    <t>No.</t>
  </si>
  <si>
    <t>SUMBAWA</t>
  </si>
  <si>
    <t>LOMBOK TENGAH</t>
  </si>
  <si>
    <t>JONGGAT</t>
  </si>
  <si>
    <t>SIKUR</t>
  </si>
  <si>
    <t>MPUNDA</t>
  </si>
  <si>
    <t>JATIWANGI</t>
  </si>
  <si>
    <t>ASAKOTA</t>
  </si>
  <si>
    <t>CAKRANEGARA</t>
  </si>
  <si>
    <t>MATARAM</t>
  </si>
  <si>
    <t>SELAPARANG</t>
  </si>
  <si>
    <t>DOMPU</t>
  </si>
  <si>
    <t>UTAN</t>
  </si>
  <si>
    <t>GANGGA</t>
  </si>
  <si>
    <t>TANJUNG</t>
  </si>
  <si>
    <t>RABA</t>
  </si>
  <si>
    <t>PANJANG SALURAN (m)</t>
  </si>
  <si>
    <t>DATA KEGIATAN AIR LIMBAH</t>
  </si>
  <si>
    <t>DATA KEGIATAN AIR BERSIH</t>
  </si>
  <si>
    <t>TAHUN ANGGARAN 2021</t>
  </si>
  <si>
    <t>PENGENJEK</t>
  </si>
  <si>
    <t>450 KK</t>
  </si>
  <si>
    <t>3 Dusun</t>
  </si>
  <si>
    <t>SUKAREMA</t>
  </si>
  <si>
    <t>LENEK</t>
  </si>
  <si>
    <t>1123 KK</t>
  </si>
  <si>
    <t>4 DUSUN</t>
  </si>
  <si>
    <t>3. Jaringan Pipa PVC 1.5"</t>
  </si>
  <si>
    <t>Dusun BENTENG UTARA DESA LENDANG NANGKA UTARA</t>
  </si>
  <si>
    <t>152 KK</t>
  </si>
  <si>
    <t>4. Bak Intake 1x1 m</t>
  </si>
  <si>
    <t>1. Jaringan Pipa PVC 6"</t>
  </si>
  <si>
    <t>Dusun DASAN TAPEN DESA LENEK PESIRAMAN</t>
  </si>
  <si>
    <t>263KK</t>
  </si>
  <si>
    <t>1. Jaringan Pipa PVC 1.5"</t>
  </si>
  <si>
    <t>Dusun LEONG DESA TEGAL MAJA</t>
  </si>
  <si>
    <t>335 KK</t>
  </si>
  <si>
    <t>Dusun OMBA DESA MAMBEN DAYA</t>
  </si>
  <si>
    <t>300 KK</t>
  </si>
  <si>
    <t>Dusun PADA ANGEN DESA SORINOMO</t>
  </si>
  <si>
    <t>PEKAT</t>
  </si>
  <si>
    <t>326 KK</t>
  </si>
  <si>
    <t>LENDANG NANGKA UTARA</t>
  </si>
  <si>
    <t>85 KK</t>
  </si>
  <si>
    <t>Dusun JONTAK DESA DANGER</t>
  </si>
  <si>
    <t>120 KK + 1 Madrasah</t>
  </si>
  <si>
    <t>Dusun TAER-AER DESA PRIAN</t>
  </si>
  <si>
    <t>MONTONG GADING</t>
  </si>
  <si>
    <t>20 KK</t>
  </si>
  <si>
    <t>3. Bak Intake 1x1 m</t>
  </si>
  <si>
    <t>4.Bak Tandon Kap. 2200 ltr</t>
  </si>
  <si>
    <t>PARUGA</t>
  </si>
  <si>
    <t>RASANAE BARAT</t>
  </si>
  <si>
    <t>80 KK</t>
  </si>
  <si>
    <t>2. Pemasangan SR</t>
  </si>
  <si>
    <t>SABEDO</t>
  </si>
  <si>
    <t>418 KK</t>
  </si>
  <si>
    <t>2153 jiwa</t>
  </si>
  <si>
    <t>:</t>
  </si>
  <si>
    <t>m'</t>
  </si>
  <si>
    <t>unit</t>
  </si>
  <si>
    <t>2. Jaringan Pipa PVC 1"</t>
  </si>
  <si>
    <t>3. Jaringan Pipa PVC 1/2"</t>
  </si>
  <si>
    <t>RANGGAGATA</t>
  </si>
  <si>
    <t>PRAYA BARAT DAYA</t>
  </si>
  <si>
    <t>150 KK</t>
  </si>
  <si>
    <t>DUSUN BATU TINGGANG DESA LABULIA</t>
  </si>
  <si>
    <t>50 KK</t>
  </si>
  <si>
    <t>DUSUN PENJOR DESA GENGGELANG</t>
  </si>
  <si>
    <t>LUK</t>
  </si>
  <si>
    <t>RHEE</t>
  </si>
  <si>
    <t>100 KK</t>
  </si>
  <si>
    <t>DUSUN/DESA</t>
  </si>
  <si>
    <t>ABPD P TAHUN 2021</t>
  </si>
  <si>
    <t>Pembangunan Drainase Lingkungan Brang Mate Kelurahan Lempeh Kab. Sumbawa.</t>
  </si>
  <si>
    <t>Pembangunan Drainase Desa Bungiang Kec. Sakra Barat Kab. Lombok Timur.</t>
  </si>
  <si>
    <t>Pembangunan Drainase Dusun Banjar Sari Desa Aikmel Barat, Kec. Aikmel Kab. Lombok Timur.</t>
  </si>
  <si>
    <t>Pembangunan Drainase Kelurahan Santi, Kec. Mpunda Kota Bima.</t>
  </si>
  <si>
    <t>Pembangunan Drainase Kelurahan Jatiwangi, Kec. Asakota Kota Bima.</t>
  </si>
  <si>
    <t>Pembangunan Drainase Desa Tetebatu, Kec. Sikur Kab. Lombok Timur.</t>
  </si>
  <si>
    <t>Pembangunan Drainase Kelurahan Rontu, Kec. Raba Kota Bima.</t>
  </si>
  <si>
    <t>Pembangunan Drainase Lingkungan Oloh Kel. Monjok Kec. Selaparang Kota Mataram.</t>
  </si>
  <si>
    <t>Pembangunan Drainase Wilayah Lombok Lingkungan Sweta Barat Kelurahan Mayura Kec. Cakranegara Kota Mataram.</t>
  </si>
  <si>
    <t>Pembangunan Drainase Air Limbah Jalan Soekarno Hatta, RT. 06 RW. 003, Kab. Bima, Parado, Parado Wane.</t>
  </si>
  <si>
    <t>Pembangunan Drainase Air Limbah Jalan Gatot Subroto, Kota Bima, Mpunda, Sambinae.</t>
  </si>
  <si>
    <t>Pembangunan Drainase Air Limbah Jalan Soedirman No. 100, Kota Bima, Raba, Rabangodu Selatan.</t>
  </si>
  <si>
    <t>Pembangunan Drainase Wilayah Lombok Lingkungan Sweta Timur Kelurahan Mayura Kec. Cakranegara Kota Mataram.</t>
  </si>
  <si>
    <t>Pembangunan Drainase Air Limbah Jalan Hasanuddin, kota Bima, RasanaE Barat, Paruga.</t>
  </si>
  <si>
    <t>Pembangunan Drainase Wilayah Lombok Lingkungan Tinggar Kelurahan Ampenan Utara Kec. Ampenan Kota Mataram.</t>
  </si>
  <si>
    <t>Pembangunan Drainase Air Limbah Desa Sokong Dusun Pengembuk Kec. Tanjung Kab. Lombok Utara.</t>
  </si>
  <si>
    <t>Pembangunan Drainase Depan Kantor Telkom Desa Bukit Damai Kec. Maluk KSB</t>
  </si>
  <si>
    <t>BRANG MATE</t>
  </si>
  <si>
    <t>LEMPEH</t>
  </si>
  <si>
    <t>BUNGIANG</t>
  </si>
  <si>
    <t>SAKRA</t>
  </si>
  <si>
    <t>AIKMEL BARAT</t>
  </si>
  <si>
    <t>AIKMEL</t>
  </si>
  <si>
    <t>SANTI</t>
  </si>
  <si>
    <t>TETEBATU</t>
  </si>
  <si>
    <t>RONTU</t>
  </si>
  <si>
    <t>MONJOK</t>
  </si>
  <si>
    <t>MAYURA</t>
  </si>
  <si>
    <t>PARADO WANE</t>
  </si>
  <si>
    <t>PARADO</t>
  </si>
  <si>
    <t>SAMBINAE</t>
  </si>
  <si>
    <t>RABANGODU SELATAN</t>
  </si>
  <si>
    <t>AMPENAN UTARA</t>
  </si>
  <si>
    <t>AMPENAN</t>
  </si>
  <si>
    <t>SOKONG</t>
  </si>
  <si>
    <t>BUKIT DAMAI</t>
  </si>
  <si>
    <t>MALUK</t>
  </si>
  <si>
    <t>KSB</t>
  </si>
  <si>
    <t>TOTAL APBD P 2021</t>
  </si>
  <si>
    <t>ABPD MURNI TAHUN 2021</t>
  </si>
  <si>
    <t>Pembangunan Drainase Kawasan STIP Desa Banyumulek, Kec. Banyumulek Kab. Lombok Barat.-</t>
  </si>
  <si>
    <t>Pembangunan Drainase Wilayah Lombok Dusun Keramba Desa Kalijaga Kecamatan Aikmel Kab. Lombok Timur.</t>
  </si>
  <si>
    <t>Pembangunan Drainase Wilayah Lombok Dusun Padak Selatan Desa Guar Kecamatan Sambelia Kab. Lombok Timur.</t>
  </si>
  <si>
    <t>Pembangunan Drainase Wilayah Lombok Gubuk Barat II Desa Mamben Daya Kecamatan Wanasaba Kab. Lombok Timur.</t>
  </si>
  <si>
    <t>Drainase Kelompok Masyarakat Desa Dompu Kec. Dorotangga Kab. Dompu.</t>
  </si>
  <si>
    <t>Pembangunan Drainase Air Limbah Desa Panggi Kec. Mpunda Kab. Kota Bima</t>
  </si>
  <si>
    <t>Pembangunan Drainase Air Limbah Beduk Punik Tiwugalih, Kab. Lombok Tengah, Praya, Tiwugalih.</t>
  </si>
  <si>
    <t>Pembangunan Drainase Air Limbah Desa Labuhan Lalar, Kab. Sumbawa Barat, Taliwang, Labuhan Lalar.</t>
  </si>
  <si>
    <t>Pembangunan Drainase Air Limbah Desa Mamben Lauk, Kab. Lombok Timur, Wanasaba, Mamben Lauk.</t>
  </si>
  <si>
    <t>Pembangunan Drainase Air Limbah Desa Midang, Kab. Lombok Barat, Gunungsari, Midang.</t>
  </si>
  <si>
    <t>Pembangunan Drainase Air Limbah Dusun Bandok Tengak, Kab. Lombok Timur, Wanasaba, Bandok.</t>
  </si>
  <si>
    <t>Pembangunan Drainase Air Limbah Dusun Bantek Selatan, Kab. Lombok Timur, Suralaga, Bagik Payung.</t>
  </si>
  <si>
    <t>Pembangunan Drainase Air Limbah Dusun Bengkel Timur Mekar Desa Bengkel Kecamatan Labuapi Kabupaten Lombok Barat, Kab. Lombok Barat, Labuapi, Bengkel.</t>
  </si>
  <si>
    <t>Pembangunan Drainase Air Limbah (Dusun Brang Bantun, Kab. Lombok Timur, Pringgabaya Utara)</t>
  </si>
  <si>
    <t>Pembangunan Drainase Air Limbah Dusun Dames Borneo, Kab. Lombok Timur, Suralaga, Dames Damai.</t>
  </si>
  <si>
    <t>Pembangunan Drainase Air Limbah Dusun Dasan Peken, Kab. Lombok Timur, Suralaga, Bagik Payung.</t>
  </si>
  <si>
    <t>Pembangunan Drainase Air Limbah Dusun Getap, Kab. Lombok Timur, Suralaga, Paok Lombok.</t>
  </si>
  <si>
    <t>Pembangunan Drainase Air Limbah Dusun Lengkok Tengak, Kab. Lombok Timur, Wanasaba, Mamben Lauk.</t>
  </si>
  <si>
    <t>Pembangunan Drainase Air Limbah Dusun Majan, Kab. Lombok Tengah, Praya Tengah, Batunyala.</t>
  </si>
  <si>
    <t>Pembangunan Drainase Air Limbah Dusun Pekat Daye Kab. Lombok Tengah, Praya Tengah, Batunyala.</t>
  </si>
  <si>
    <t>Pembangunan Drainase Air Limbah Dusun Salama, RT. 20 RW. 004, Kab. Bima, Parado, Parado Rato.</t>
  </si>
  <si>
    <t>Pembangunan Drainase Air Limbah Dusun Sembaro Desa Genggelang Kec. Gangga, Kab. Lombok Utara, Gangga, Genggelang.</t>
  </si>
  <si>
    <t>Pembangunan Drainase Air Limbah Dusun Sigi, RT. 01 RW. 001, Kab. Bima Parado, Parado, Rato.</t>
  </si>
  <si>
    <t>Pembangunan Drainase Air Limbah Dusun Sukadamai, Kab. Lombok Timur, Suralaga, Dames Damai.</t>
  </si>
  <si>
    <t>Pembangunan Drainase Air Limbah Dusun Tatebal, Kab. Sumbawa, Lenangguar, Tatebal.</t>
  </si>
  <si>
    <t>Pembangunan Drainase Air Limbah Dusun Ularnaga, Kab. Lombok Tengah, Praya Tengah, Pejanggik.</t>
  </si>
  <si>
    <t>Pembangunan Drainase Air Limbah Jalan Dana Traha, Kota Bima, Mpunda, Sadia.</t>
  </si>
  <si>
    <t>Pembangunan Drainase Air Limbah Jalan Gatot Subroto, Kota Bima, Mpunda, Santi.</t>
  </si>
  <si>
    <t>Pembangunan Drainase Air Limbah Jalan Randu Malang, Kab. Lombok Timur, Sakra Barat, Bungtiang.</t>
  </si>
  <si>
    <t>Pembangunan Drainase Air Limbah Jl. Darul Hikmah Karang Genteng, Kota Mataram, Mataram, Pagutan.</t>
  </si>
  <si>
    <t>Pembangunan Drainase Air Limbah Jl. Gora Lingk. Bhineka, Kota Mataram, Sandubaya, Selagalas.</t>
  </si>
  <si>
    <t>Pembangunan Drainase Air Limbah Jl. Kutilang Lingk. Kauhan, Kota Mataram, Cakranegara, Cakranegara Barat.</t>
  </si>
  <si>
    <t>Pembangunan Drainase Air Limbah Jl. Terusan Bung Hatta Lingk. Monjok Kebon Jaya Timur, Kota Mataram, Selaparang, Monjok.</t>
  </si>
  <si>
    <t>Pembangunan Drainase Air Limbah Jl. Trisula Lingk. Pajang Barat, Kota Mataram, Mataram, Pejanggik.</t>
  </si>
  <si>
    <t>Pembangunan Drainase Air Limbah Kelompok Masyarakat, Kab. Bima, Belo, Ngali.</t>
  </si>
  <si>
    <t>Pembangunan Drainase Air Limbah Kelurahan Kandai Dua, Kab. Dompu, Woja, Kandai II</t>
  </si>
  <si>
    <t>Pembangunan Drainase Air Limbah Lampok Karya, Desa Lampok, Kab. Sumbawa Barat, Brang Ene, Lampok.</t>
  </si>
  <si>
    <t>Pembangunan Drainase Air Limbah Lingkungan Kekere Barat, Kab. Lombok Tengah, Praya, Semayan.</t>
  </si>
  <si>
    <t>Pembangunan Drainase Air Limbah Lingkungan Perumnas Tampar Ampar, Kab. Lombok Tengah, Praya Tengah, Jontlak.</t>
  </si>
  <si>
    <t>Pembangunan Drainase Air Limbah Lingkungan Rato, Kab. Bima, Bolo, Rato.</t>
  </si>
  <si>
    <t>Pembangunan Drainase Air Limbah Lingkungan Semarang Kab. Lombok Tengah, Praya, Prapen.</t>
  </si>
  <si>
    <t>Pembangunan Drainase Air Limbah Lingkungan Tebero, Kab. Lombok Tengah, Praya, Leneng.</t>
  </si>
  <si>
    <t>Pembangunan Drainase Air Limbah Motong Kec. Tanjung, Kab. Lombok Utara, Tanjung, Jenggala.</t>
  </si>
  <si>
    <t>Pembangunan Drainase Air Limbah RT02 / RW04, BTN Karang Dima, Kab. Sumbawa, Labuhan Badas, Karang Dima.</t>
  </si>
  <si>
    <t>Pembangunan Drainase Air Limbah Sokong Kab. Lombok Utara, Tanjung, Sokong.</t>
  </si>
  <si>
    <t>Pembangunan Drainase Air Limbah Tanggong, Kab. Lombok Tengah, Praya Barat Daya, Darek.</t>
  </si>
  <si>
    <t>Pembangunan Drainase Air Limbah Tebanyak Bawak Dao Kec. Tanjung, Kab. Lombok Utara, Tegal Maja.</t>
  </si>
  <si>
    <t>Pembangunan Drainase Air Limbah Yayasan Taufieq-Almajidiyyah, Kab. Sumbawa, Moyo Hilir, Moyo.</t>
  </si>
  <si>
    <t>Pembangunan Drainase Air Limbah YPKDM, Kab. Sumbawa, Lenangguar, Lenangguar.</t>
  </si>
  <si>
    <t>Pembangunan Drainase BTN Griya Praja Asri Desa Jatisela Kec. Gunungsari Kab. Lombok Barat.</t>
  </si>
  <si>
    <t>Pembangunan Drainase Wilayah Lombok Desa Mamben Daya Kec. Wanasaba Kab. Lombok Timur.</t>
  </si>
  <si>
    <t>Pembangunan Drainase Wilayah Lombok Dusun Bangket Tengak Desa Puyung Kec. Jonggat Kab. Loteng.</t>
  </si>
  <si>
    <t>Pembangunan Drainase Wilayah Lombok Dusun Banteng Keselet Desa Taman Indah Kec. Pringgarata Kab. Loteng</t>
  </si>
  <si>
    <t>Pembangunan Drainase Wilayah Lombok Dusun Gubuk Baru Desa Kotaraja Kec. Sikur Kab. Lombok Timur.</t>
  </si>
  <si>
    <t>Pembangunan Drainase Wilayah Lombok Dusun Lingkok Marang Desa Kotaraja Kec. Sikur Kab. Lombok Timur.</t>
  </si>
  <si>
    <t>Pembangunan Drainase Wilayah Dusun Salam Sukur Desa Taman Indah Kec. Pringgarata Kab. Loteng.</t>
  </si>
  <si>
    <t>Pembangunan Drainase Wilayah Lombok Dusun Waker Desa Puyung Kec. Jonggat Kab. Loteng.</t>
  </si>
  <si>
    <t>Pembangunan Drainase Wilayah Lombok Kelurahan Panjisari Kec. Praya Kab. Lombok Tengah.</t>
  </si>
  <si>
    <t>Peningkatan Saluran Drainase Dusun Padak Desa Labuhan Sumbawa Kec. Labuhan Badas Kab. Sumbawa</t>
  </si>
  <si>
    <t>TOTAL APBD MURNI 2021</t>
  </si>
  <si>
    <t>BANYUMULEK</t>
  </si>
  <si>
    <t>LOMBOK BARAT</t>
  </si>
  <si>
    <t>KALIJAGA</t>
  </si>
  <si>
    <t>GUAR</t>
  </si>
  <si>
    <t>SAMBELIA</t>
  </si>
  <si>
    <t>MAMBEN DAYA</t>
  </si>
  <si>
    <t>DOROTANGGA</t>
  </si>
  <si>
    <t>PANGGI</t>
  </si>
  <si>
    <t>TIWUGALIH</t>
  </si>
  <si>
    <t>PRAYA</t>
  </si>
  <si>
    <t>LABUHAN LALAR</t>
  </si>
  <si>
    <t>TALIWANG</t>
  </si>
  <si>
    <t>MAMBEN LAUK</t>
  </si>
  <si>
    <t>MIDANG</t>
  </si>
  <si>
    <t>GUNUNGSARI</t>
  </si>
  <si>
    <t>BANDOK</t>
  </si>
  <si>
    <t>BAGIK PAYUNG</t>
  </si>
  <si>
    <t>SURALAGA</t>
  </si>
  <si>
    <t>LABUAPI</t>
  </si>
  <si>
    <t>BENGKEL</t>
  </si>
  <si>
    <t>BRANG BANTUN</t>
  </si>
  <si>
    <t>PRINGGABAYA UTARA</t>
  </si>
  <si>
    <t>DAMES DAMAI</t>
  </si>
  <si>
    <t>PAOK LOMBOK</t>
  </si>
  <si>
    <t>BATUNYALA</t>
  </si>
  <si>
    <t>PRAYA TENGAH</t>
  </si>
  <si>
    <t>PARADO RATO</t>
  </si>
  <si>
    <t>GENGGELANG</t>
  </si>
  <si>
    <t>RATO</t>
  </si>
  <si>
    <t>TATEBAL</t>
  </si>
  <si>
    <t>LENANGGUAR</t>
  </si>
  <si>
    <t>PEJANGGIK</t>
  </si>
  <si>
    <t>SADIA</t>
  </si>
  <si>
    <t>BUNGTIANG</t>
  </si>
  <si>
    <t>SAKRA BARAT</t>
  </si>
  <si>
    <t>KARANG GENTENG</t>
  </si>
  <si>
    <t>PAGUTAN</t>
  </si>
  <si>
    <t>SELAGALAS</t>
  </si>
  <si>
    <t>SANDUBAYA</t>
  </si>
  <si>
    <t>KAUHAN</t>
  </si>
  <si>
    <t>PAJANG BARAT</t>
  </si>
  <si>
    <t>NGALI</t>
  </si>
  <si>
    <t>BELO</t>
  </si>
  <si>
    <t>DANDAL DUA</t>
  </si>
  <si>
    <t>WOJA</t>
  </si>
  <si>
    <t>LAMPOK</t>
  </si>
  <si>
    <t>BRANG ENE</t>
  </si>
  <si>
    <t>SEMAYAN</t>
  </si>
  <si>
    <t>JONTLAK</t>
  </si>
  <si>
    <t>BOLO</t>
  </si>
  <si>
    <t>PRAPEN</t>
  </si>
  <si>
    <t>LENENG</t>
  </si>
  <si>
    <t>JENGGALA</t>
  </si>
  <si>
    <t>KARANG DIMA</t>
  </si>
  <si>
    <t>LABUHAN BADAS</t>
  </si>
  <si>
    <t>DAREK</t>
  </si>
  <si>
    <t>TEGAL MAJA</t>
  </si>
  <si>
    <t>MOYO</t>
  </si>
  <si>
    <t>MOYO HILIR</t>
  </si>
  <si>
    <t>JATISELA</t>
  </si>
  <si>
    <t>PUYUNG</t>
  </si>
  <si>
    <t>TAMAN INDAH</t>
  </si>
  <si>
    <t>PRINGGARATA</t>
  </si>
  <si>
    <t>KOTARAJA</t>
  </si>
  <si>
    <t>PANJISARI</t>
  </si>
  <si>
    <t>LABUHAN SUMBAWA</t>
  </si>
  <si>
    <t>GRAND TOTAL 2021</t>
  </si>
  <si>
    <t xml:space="preserve">Pembangunan Perpipaan Air Minum </t>
  </si>
  <si>
    <t>Pembangunan Perpipaan Air Minum</t>
  </si>
  <si>
    <t xml:space="preserve">Pipanisasi Air Bersih Kelompok Masyarakat </t>
  </si>
  <si>
    <t xml:space="preserve">SPAM </t>
  </si>
  <si>
    <t xml:space="preserve">Penyediaan Sarana dan Prasarana Air Bersih </t>
  </si>
  <si>
    <t>Pembangunan Perpipaan</t>
  </si>
  <si>
    <t xml:space="preserve">Pembangunan Perpipaan </t>
  </si>
  <si>
    <t xml:space="preserve">Pembangunan SPAM </t>
  </si>
  <si>
    <t>SATUAN</t>
  </si>
  <si>
    <t>JENIS SARANA DAN PRASARANA AIR BERSIH</t>
  </si>
  <si>
    <t>1. Tower air Beton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</si>
</sst>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3"/>
    <xf numFmtId="0" fontId="2" fillId="0" borderId="0" xfId="3" applyFont="1"/>
    <xf numFmtId="0" fontId="3" fillId="0" borderId="0" xfId="3" applyFont="1"/>
    <xf numFmtId="0" fontId="2" fillId="0" borderId="0" xfId="3" applyFont="1" applyAlignment="1">
      <alignment horizontal="right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 wrapText="1"/>
    </xf>
    <xf numFmtId="0" fontId="7" fillId="2" borderId="4" xfId="3" applyFont="1" applyFill="1" applyBorder="1" applyAlignment="1">
      <alignment horizontal="justify" vertical="center" wrapText="1"/>
    </xf>
    <xf numFmtId="0" fontId="3" fillId="0" borderId="12" xfId="3" applyFont="1" applyBorder="1" applyAlignment="1">
      <alignment horizontal="center" vertical="center"/>
    </xf>
    <xf numFmtId="41" fontId="0" fillId="0" borderId="13" xfId="5" applyFont="1" applyBorder="1" applyAlignment="1">
      <alignment vertical="center"/>
    </xf>
    <xf numFmtId="0" fontId="3" fillId="2" borderId="1" xfId="3" applyFill="1" applyBorder="1"/>
    <xf numFmtId="164" fontId="2" fillId="2" borderId="1" xfId="3" applyNumberFormat="1" applyFont="1" applyFill="1" applyBorder="1" applyAlignment="1">
      <alignment vertical="center"/>
    </xf>
    <xf numFmtId="0" fontId="3" fillId="2" borderId="11" xfId="3" applyFill="1" applyBorder="1"/>
    <xf numFmtId="41" fontId="3" fillId="0" borderId="13" xfId="3" applyNumberFormat="1" applyBorder="1" applyAlignment="1">
      <alignment vertical="center"/>
    </xf>
    <xf numFmtId="0" fontId="6" fillId="0" borderId="1" xfId="3" applyNumberFormat="1" applyFont="1" applyFill="1" applyBorder="1" applyAlignment="1">
      <alignment horizontal="left" vertical="center" wrapText="1" indent="1"/>
    </xf>
    <xf numFmtId="164" fontId="6" fillId="0" borderId="1" xfId="4" applyNumberFormat="1" applyFont="1" applyFill="1" applyBorder="1" applyAlignment="1">
      <alignment vertical="center" wrapText="1"/>
    </xf>
    <xf numFmtId="0" fontId="1" fillId="0" borderId="1" xfId="3" applyNumberFormat="1" applyFont="1" applyFill="1" applyBorder="1" applyAlignment="1">
      <alignment horizontal="left" vertical="center" wrapText="1" indent="1"/>
    </xf>
    <xf numFmtId="0" fontId="1" fillId="0" borderId="1" xfId="4" applyNumberFormat="1" applyFont="1" applyFill="1" applyBorder="1" applyAlignment="1">
      <alignment horizontal="left" vertical="center" wrapText="1" indent="1"/>
    </xf>
    <xf numFmtId="164" fontId="0" fillId="0" borderId="1" xfId="4" applyNumberFormat="1" applyFont="1" applyFill="1" applyBorder="1" applyAlignment="1">
      <alignment vertical="center" wrapText="1"/>
    </xf>
    <xf numFmtId="0" fontId="3" fillId="2" borderId="13" xfId="3" applyFill="1" applyBorder="1"/>
    <xf numFmtId="0" fontId="6" fillId="0" borderId="13" xfId="3" applyFont="1" applyFill="1" applyBorder="1" applyAlignment="1">
      <alignment horizontal="justify" vertical="center" wrapText="1"/>
    </xf>
    <xf numFmtId="0" fontId="3" fillId="0" borderId="1" xfId="3" applyBorder="1"/>
    <xf numFmtId="0" fontId="3" fillId="0" borderId="0" xfId="3" applyFont="1" applyFill="1"/>
    <xf numFmtId="0" fontId="7" fillId="0" borderId="9" xfId="3" applyFont="1" applyFill="1" applyBorder="1" applyAlignment="1">
      <alignment horizontal="center" vertical="center"/>
    </xf>
    <xf numFmtId="0" fontId="3" fillId="0" borderId="0" xfId="3" applyFill="1"/>
    <xf numFmtId="165" fontId="6" fillId="0" borderId="1" xfId="1" applyNumberFormat="1" applyFont="1" applyFill="1" applyBorder="1" applyAlignment="1">
      <alignment horizontal="left" vertical="center" wrapText="1"/>
    </xf>
    <xf numFmtId="165" fontId="1" fillId="0" borderId="1" xfId="1" applyNumberFormat="1" applyFont="1" applyFill="1" applyBorder="1" applyAlignment="1">
      <alignment horizontal="left" vertical="center" wrapText="1"/>
    </xf>
    <xf numFmtId="43" fontId="1" fillId="0" borderId="1" xfId="4" applyFont="1" applyFill="1" applyBorder="1" applyAlignment="1">
      <alignment horizontal="center" vertical="center" wrapText="1"/>
    </xf>
    <xf numFmtId="43" fontId="6" fillId="0" borderId="1" xfId="4" applyFont="1" applyFill="1" applyBorder="1" applyAlignment="1">
      <alignment horizontal="center" vertical="center" wrapText="1"/>
    </xf>
    <xf numFmtId="0" fontId="3" fillId="2" borderId="1" xfId="3" applyFill="1" applyBorder="1" applyAlignment="1">
      <alignment horizontal="center"/>
    </xf>
    <xf numFmtId="0" fontId="3" fillId="2" borderId="3" xfId="3" applyFill="1" applyBorder="1"/>
    <xf numFmtId="0" fontId="3" fillId="2" borderId="0" xfId="3" applyFill="1"/>
    <xf numFmtId="0" fontId="3" fillId="0" borderId="0" xfId="3" applyFont="1" applyFill="1" applyAlignment="1">
      <alignment horizontal="center"/>
    </xf>
    <xf numFmtId="0" fontId="3" fillId="0" borderId="0" xfId="3" applyFill="1" applyAlignment="1">
      <alignment horizontal="center"/>
    </xf>
    <xf numFmtId="0" fontId="5" fillId="0" borderId="1" xfId="3" applyFont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vertical="center"/>
    </xf>
    <xf numFmtId="0" fontId="2" fillId="3" borderId="0" xfId="3" applyFont="1" applyFill="1" applyAlignment="1">
      <alignment vertical="center"/>
    </xf>
    <xf numFmtId="43" fontId="2" fillId="3" borderId="1" xfId="3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" fillId="0" borderId="11" xfId="3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1" xfId="3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7" fillId="0" borderId="17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 wrapText="1"/>
    </xf>
    <xf numFmtId="41" fontId="8" fillId="0" borderId="3" xfId="5" applyFont="1" applyFill="1" applyBorder="1" applyAlignment="1">
      <alignment horizontal="center" vertical="center"/>
    </xf>
    <xf numFmtId="43" fontId="3" fillId="0" borderId="0" xfId="1" applyFont="1"/>
    <xf numFmtId="43" fontId="7" fillId="0" borderId="9" xfId="1" applyFont="1" applyBorder="1" applyAlignment="1">
      <alignment horizontal="center" vertical="center"/>
    </xf>
    <xf numFmtId="43" fontId="3" fillId="2" borderId="1" xfId="1" applyFont="1" applyFill="1" applyBorder="1"/>
    <xf numFmtId="43" fontId="1" fillId="0" borderId="1" xfId="1" applyFont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7" fillId="0" borderId="5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 wrapText="1"/>
    </xf>
    <xf numFmtId="43" fontId="1" fillId="0" borderId="1" xfId="1" applyFont="1" applyFill="1" applyBorder="1" applyAlignment="1">
      <alignment vertical="center" wrapText="1"/>
    </xf>
    <xf numFmtId="43" fontId="2" fillId="4" borderId="1" xfId="3" applyNumberFormat="1" applyFont="1" applyFill="1" applyBorder="1" applyAlignment="1">
      <alignment horizontal="center" vertical="center"/>
    </xf>
    <xf numFmtId="0" fontId="2" fillId="4" borderId="1" xfId="3" applyFont="1" applyFill="1" applyBorder="1" applyAlignment="1">
      <alignment vertical="center"/>
    </xf>
    <xf numFmtId="0" fontId="2" fillId="4" borderId="0" xfId="3" applyFont="1" applyFill="1" applyAlignment="1">
      <alignment vertical="center"/>
    </xf>
    <xf numFmtId="0" fontId="2" fillId="4" borderId="1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/>
    </xf>
    <xf numFmtId="0" fontId="2" fillId="0" borderId="0" xfId="3" applyFont="1" applyAlignment="1">
      <alignment horizontal="center"/>
    </xf>
    <xf numFmtId="0" fontId="7" fillId="0" borderId="3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16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5" fillId="0" borderId="13" xfId="3" applyFont="1" applyBorder="1" applyAlignment="1">
      <alignment horizontal="left" vertical="center" wrapText="1"/>
    </xf>
    <xf numFmtId="0" fontId="5" fillId="0" borderId="13" xfId="3" applyFont="1" applyBorder="1" applyAlignment="1">
      <alignment horizontal="left" vertical="center"/>
    </xf>
    <xf numFmtId="0" fontId="5" fillId="0" borderId="18" xfId="3" applyFont="1" applyBorder="1" applyAlignment="1">
      <alignment horizontal="left" vertical="center" wrapText="1"/>
    </xf>
    <xf numFmtId="0" fontId="5" fillId="0" borderId="19" xfId="3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</cellXfs>
  <cellStyles count="6">
    <cellStyle name="Comma" xfId="1" builtinId="3"/>
    <cellStyle name="Comma [0] 2" xfId="5" xr:uid="{00000000-0005-0000-0000-000001000000}"/>
    <cellStyle name="Comma 2" xfId="4" xr:uid="{00000000-0005-0000-0000-000002000000}"/>
    <cellStyle name="Normal" xfId="0" builtinId="0"/>
    <cellStyle name="Normal - Style1 2" xfId="2" xr:uid="{00000000-0005-0000-0000-000004000000}"/>
    <cellStyle name="Normal 4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26335-05C7-4366-BA6D-0817E2D91FE0}">
  <dimension ref="A1:P36"/>
  <sheetViews>
    <sheetView tabSelected="1" topLeftCell="F1" zoomScale="87" zoomScaleNormal="87" workbookViewId="0">
      <selection activeCell="I39" sqref="I39"/>
    </sheetView>
  </sheetViews>
  <sheetFormatPr defaultColWidth="9.109375" defaultRowHeight="13.8" x14ac:dyDescent="0.25"/>
  <cols>
    <col min="1" max="1" width="5.88671875" style="85" customWidth="1"/>
    <col min="2" max="2" width="51.33203125" style="85" customWidth="1"/>
    <col min="3" max="3" width="26.6640625" style="85" customWidth="1"/>
    <col min="4" max="4" width="2.109375" style="85" customWidth="1"/>
    <col min="5" max="5" width="15.44140625" style="106" customWidth="1"/>
    <col min="6" max="6" width="13.6640625" style="106" customWidth="1"/>
    <col min="7" max="7" width="31.33203125" style="85" customWidth="1"/>
    <col min="8" max="8" width="19.88671875" style="85" customWidth="1"/>
    <col min="9" max="9" width="22.6640625" style="85" customWidth="1"/>
    <col min="10" max="10" width="14.44140625" style="85" customWidth="1"/>
    <col min="11" max="11" width="13.5546875" style="85" customWidth="1"/>
    <col min="12" max="16384" width="9.109375" style="85"/>
  </cols>
  <sheetData>
    <row r="1" spans="1:11" ht="24.6" x14ac:dyDescent="0.4">
      <c r="A1" s="84" t="s">
        <v>43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30" customHeight="1" x14ac:dyDescent="0.25">
      <c r="A2" s="86" t="s">
        <v>44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s="106" customFormat="1" ht="68.25" customHeight="1" x14ac:dyDescent="0.25">
      <c r="A3" s="107" t="s">
        <v>0</v>
      </c>
      <c r="B3" s="108" t="s">
        <v>275</v>
      </c>
      <c r="C3" s="110" t="s">
        <v>2</v>
      </c>
      <c r="D3" s="111"/>
      <c r="E3" s="112"/>
      <c r="F3" s="87" t="s">
        <v>274</v>
      </c>
      <c r="G3" s="117" t="s">
        <v>97</v>
      </c>
      <c r="H3" s="108" t="s">
        <v>8</v>
      </c>
      <c r="I3" s="108" t="s">
        <v>7</v>
      </c>
      <c r="J3" s="109" t="s">
        <v>9</v>
      </c>
      <c r="K3" s="109" t="s">
        <v>10</v>
      </c>
    </row>
    <row r="4" spans="1:11" ht="20.399999999999999" customHeight="1" x14ac:dyDescent="0.25">
      <c r="A4" s="88">
        <v>1</v>
      </c>
      <c r="B4" s="89" t="s">
        <v>266</v>
      </c>
      <c r="C4" s="113" t="s">
        <v>22</v>
      </c>
      <c r="D4" s="115" t="s">
        <v>83</v>
      </c>
      <c r="E4" s="116">
        <v>500</v>
      </c>
      <c r="F4" s="35" t="s">
        <v>84</v>
      </c>
      <c r="G4" s="88" t="s">
        <v>45</v>
      </c>
      <c r="H4" s="90" t="s">
        <v>28</v>
      </c>
      <c r="I4" s="91" t="s">
        <v>27</v>
      </c>
      <c r="J4" s="88" t="s">
        <v>46</v>
      </c>
      <c r="K4" s="88" t="s">
        <v>47</v>
      </c>
    </row>
    <row r="5" spans="1:11" ht="27" customHeight="1" x14ac:dyDescent="0.25">
      <c r="A5" s="92"/>
      <c r="B5" s="93"/>
      <c r="C5" s="113" t="s">
        <v>23</v>
      </c>
      <c r="D5" s="115" t="s">
        <v>83</v>
      </c>
      <c r="E5" s="116">
        <v>1098</v>
      </c>
      <c r="F5" s="35" t="s">
        <v>84</v>
      </c>
      <c r="G5" s="92"/>
      <c r="H5" s="94"/>
      <c r="I5" s="91"/>
      <c r="J5" s="92"/>
      <c r="K5" s="92"/>
    </row>
    <row r="6" spans="1:11" ht="27" customHeight="1" x14ac:dyDescent="0.25">
      <c r="A6" s="88">
        <v>2</v>
      </c>
      <c r="B6" s="95" t="s">
        <v>266</v>
      </c>
      <c r="C6" s="113" t="s">
        <v>22</v>
      </c>
      <c r="D6" s="115" t="s">
        <v>83</v>
      </c>
      <c r="E6" s="116">
        <v>230</v>
      </c>
      <c r="F6" s="35" t="s">
        <v>84</v>
      </c>
      <c r="G6" s="88" t="s">
        <v>48</v>
      </c>
      <c r="H6" s="88" t="s">
        <v>49</v>
      </c>
      <c r="I6" s="88" t="s">
        <v>13</v>
      </c>
      <c r="J6" s="88" t="s">
        <v>50</v>
      </c>
      <c r="K6" s="88" t="s">
        <v>51</v>
      </c>
    </row>
    <row r="7" spans="1:11" ht="27" customHeight="1" x14ac:dyDescent="0.25">
      <c r="A7" s="96"/>
      <c r="B7" s="95"/>
      <c r="C7" s="113" t="s">
        <v>23</v>
      </c>
      <c r="D7" s="115" t="s">
        <v>83</v>
      </c>
      <c r="E7" s="116">
        <v>2100</v>
      </c>
      <c r="F7" s="35" t="s">
        <v>84</v>
      </c>
      <c r="G7" s="96"/>
      <c r="H7" s="96"/>
      <c r="I7" s="96"/>
      <c r="J7" s="96"/>
      <c r="K7" s="96"/>
    </row>
    <row r="8" spans="1:11" ht="27" customHeight="1" x14ac:dyDescent="0.25">
      <c r="A8" s="96"/>
      <c r="B8" s="95"/>
      <c r="C8" s="114" t="s">
        <v>52</v>
      </c>
      <c r="D8" s="115" t="s">
        <v>83</v>
      </c>
      <c r="E8" s="116">
        <v>329</v>
      </c>
      <c r="F8" s="35" t="s">
        <v>84</v>
      </c>
      <c r="G8" s="92"/>
      <c r="H8" s="92"/>
      <c r="I8" s="92"/>
      <c r="J8" s="92"/>
      <c r="K8" s="92"/>
    </row>
    <row r="9" spans="1:11" ht="27" customHeight="1" x14ac:dyDescent="0.25">
      <c r="A9" s="88">
        <v>3</v>
      </c>
      <c r="B9" s="89" t="s">
        <v>267</v>
      </c>
      <c r="C9" s="113" t="s">
        <v>22</v>
      </c>
      <c r="D9" s="115" t="s">
        <v>83</v>
      </c>
      <c r="E9" s="116">
        <v>482</v>
      </c>
      <c r="F9" s="35" t="s">
        <v>84</v>
      </c>
      <c r="G9" s="91" t="s">
        <v>53</v>
      </c>
      <c r="H9" s="88" t="s">
        <v>12</v>
      </c>
      <c r="I9" s="88" t="s">
        <v>13</v>
      </c>
      <c r="J9" s="88" t="s">
        <v>54</v>
      </c>
      <c r="K9" s="88"/>
    </row>
    <row r="10" spans="1:11" ht="27" customHeight="1" x14ac:dyDescent="0.25">
      <c r="A10" s="96"/>
      <c r="B10" s="97"/>
      <c r="C10" s="113" t="s">
        <v>23</v>
      </c>
      <c r="D10" s="115" t="s">
        <v>83</v>
      </c>
      <c r="E10" s="116">
        <v>840</v>
      </c>
      <c r="F10" s="35" t="s">
        <v>84</v>
      </c>
      <c r="G10" s="91"/>
      <c r="H10" s="96"/>
      <c r="I10" s="96"/>
      <c r="J10" s="96"/>
      <c r="K10" s="96"/>
    </row>
    <row r="11" spans="1:11" ht="27" customHeight="1" x14ac:dyDescent="0.25">
      <c r="A11" s="96"/>
      <c r="B11" s="97"/>
      <c r="C11" s="114" t="s">
        <v>52</v>
      </c>
      <c r="D11" s="115" t="s">
        <v>83</v>
      </c>
      <c r="E11" s="116">
        <v>448</v>
      </c>
      <c r="F11" s="35" t="s">
        <v>84</v>
      </c>
      <c r="G11" s="91"/>
      <c r="H11" s="96"/>
      <c r="I11" s="96"/>
      <c r="J11" s="96"/>
      <c r="K11" s="96"/>
    </row>
    <row r="12" spans="1:11" ht="27" customHeight="1" x14ac:dyDescent="0.25">
      <c r="A12" s="96"/>
      <c r="B12" s="93"/>
      <c r="C12" s="114" t="s">
        <v>55</v>
      </c>
      <c r="D12" s="115" t="s">
        <v>83</v>
      </c>
      <c r="E12" s="116">
        <v>1</v>
      </c>
      <c r="F12" s="35" t="s">
        <v>85</v>
      </c>
      <c r="G12" s="91"/>
      <c r="H12" s="92"/>
      <c r="I12" s="92"/>
      <c r="J12" s="92"/>
      <c r="K12" s="92"/>
    </row>
    <row r="13" spans="1:11" ht="27" customHeight="1" x14ac:dyDescent="0.25">
      <c r="A13" s="88">
        <v>4</v>
      </c>
      <c r="B13" s="95" t="s">
        <v>266</v>
      </c>
      <c r="C13" s="113" t="s">
        <v>56</v>
      </c>
      <c r="D13" s="115" t="s">
        <v>83</v>
      </c>
      <c r="E13" s="116">
        <v>240</v>
      </c>
      <c r="F13" s="35" t="s">
        <v>84</v>
      </c>
      <c r="G13" s="91" t="s">
        <v>57</v>
      </c>
      <c r="H13" s="88" t="s">
        <v>49</v>
      </c>
      <c r="I13" s="88" t="s">
        <v>13</v>
      </c>
      <c r="J13" s="88" t="s">
        <v>58</v>
      </c>
      <c r="K13" s="88"/>
    </row>
    <row r="14" spans="1:11" ht="27" customHeight="1" x14ac:dyDescent="0.25">
      <c r="A14" s="96"/>
      <c r="B14" s="95"/>
      <c r="C14" s="113" t="s">
        <v>21</v>
      </c>
      <c r="D14" s="115" t="s">
        <v>83</v>
      </c>
      <c r="E14" s="116">
        <v>120</v>
      </c>
      <c r="F14" s="35" t="s">
        <v>84</v>
      </c>
      <c r="G14" s="91"/>
      <c r="H14" s="92"/>
      <c r="I14" s="92"/>
      <c r="J14" s="92"/>
      <c r="K14" s="92"/>
    </row>
    <row r="15" spans="1:11" ht="48" customHeight="1" x14ac:dyDescent="0.25">
      <c r="A15" s="98">
        <v>5</v>
      </c>
      <c r="B15" s="99" t="s">
        <v>266</v>
      </c>
      <c r="C15" s="113" t="s">
        <v>59</v>
      </c>
      <c r="D15" s="115" t="s">
        <v>83</v>
      </c>
      <c r="E15" s="116">
        <v>2028.97</v>
      </c>
      <c r="F15" s="35" t="s">
        <v>84</v>
      </c>
      <c r="G15" s="100" t="s">
        <v>60</v>
      </c>
      <c r="H15" s="101" t="s">
        <v>39</v>
      </c>
      <c r="I15" s="101" t="s">
        <v>14</v>
      </c>
      <c r="J15" s="101" t="s">
        <v>61</v>
      </c>
      <c r="K15" s="102"/>
    </row>
    <row r="16" spans="1:11" ht="27" customHeight="1" x14ac:dyDescent="0.25">
      <c r="A16" s="88">
        <v>6</v>
      </c>
      <c r="B16" s="95" t="s">
        <v>266</v>
      </c>
      <c r="C16" s="113" t="s">
        <v>19</v>
      </c>
      <c r="D16" s="115" t="s">
        <v>83</v>
      </c>
      <c r="E16" s="116">
        <v>103</v>
      </c>
      <c r="F16" s="35" t="s">
        <v>84</v>
      </c>
      <c r="G16" s="91" t="s">
        <v>62</v>
      </c>
      <c r="H16" s="88" t="s">
        <v>17</v>
      </c>
      <c r="I16" s="88" t="s">
        <v>13</v>
      </c>
      <c r="J16" s="88" t="s">
        <v>63</v>
      </c>
      <c r="K16" s="88"/>
    </row>
    <row r="17" spans="1:16" ht="27" customHeight="1" x14ac:dyDescent="0.25">
      <c r="A17" s="96"/>
      <c r="B17" s="95"/>
      <c r="C17" s="113" t="s">
        <v>20</v>
      </c>
      <c r="D17" s="115" t="s">
        <v>83</v>
      </c>
      <c r="E17" s="116">
        <v>1028</v>
      </c>
      <c r="F17" s="35" t="s">
        <v>84</v>
      </c>
      <c r="G17" s="91"/>
      <c r="H17" s="92"/>
      <c r="I17" s="92"/>
      <c r="J17" s="92"/>
      <c r="K17" s="92"/>
    </row>
    <row r="18" spans="1:16" ht="40.5" customHeight="1" x14ac:dyDescent="0.25">
      <c r="A18" s="98">
        <v>7</v>
      </c>
      <c r="B18" s="99" t="s">
        <v>266</v>
      </c>
      <c r="C18" s="113" t="s">
        <v>19</v>
      </c>
      <c r="D18" s="115" t="s">
        <v>83</v>
      </c>
      <c r="E18" s="116">
        <v>530.70000000000005</v>
      </c>
      <c r="F18" s="35" t="s">
        <v>84</v>
      </c>
      <c r="G18" s="100" t="s">
        <v>64</v>
      </c>
      <c r="H18" s="101" t="s">
        <v>65</v>
      </c>
      <c r="I18" s="101" t="s">
        <v>36</v>
      </c>
      <c r="J18" s="101" t="s">
        <v>66</v>
      </c>
      <c r="K18" s="102"/>
    </row>
    <row r="19" spans="1:16" ht="35.4" customHeight="1" x14ac:dyDescent="0.25">
      <c r="A19" s="98">
        <v>8</v>
      </c>
      <c r="B19" s="99" t="s">
        <v>267</v>
      </c>
      <c r="C19" s="113" t="s">
        <v>22</v>
      </c>
      <c r="D19" s="115" t="s">
        <v>83</v>
      </c>
      <c r="E19" s="116">
        <v>644</v>
      </c>
      <c r="F19" s="35" t="s">
        <v>84</v>
      </c>
      <c r="G19" s="100" t="s">
        <v>67</v>
      </c>
      <c r="H19" s="101" t="s">
        <v>12</v>
      </c>
      <c r="I19" s="101" t="s">
        <v>13</v>
      </c>
      <c r="J19" s="101" t="s">
        <v>68</v>
      </c>
      <c r="K19" s="102"/>
    </row>
    <row r="20" spans="1:16" ht="27" customHeight="1" x14ac:dyDescent="0.25">
      <c r="A20" s="88">
        <v>9</v>
      </c>
      <c r="B20" s="95" t="s">
        <v>266</v>
      </c>
      <c r="C20" s="113" t="s">
        <v>22</v>
      </c>
      <c r="D20" s="115" t="s">
        <v>83</v>
      </c>
      <c r="E20" s="116">
        <v>1530</v>
      </c>
      <c r="F20" s="35" t="s">
        <v>84</v>
      </c>
      <c r="G20" s="91" t="s">
        <v>69</v>
      </c>
      <c r="H20" s="88" t="s">
        <v>12</v>
      </c>
      <c r="I20" s="88" t="s">
        <v>13</v>
      </c>
      <c r="J20" s="91" t="s">
        <v>70</v>
      </c>
      <c r="K20" s="88"/>
    </row>
    <row r="21" spans="1:16" ht="27" customHeight="1" x14ac:dyDescent="0.25">
      <c r="A21" s="96"/>
      <c r="B21" s="95"/>
      <c r="C21" s="113" t="s">
        <v>23</v>
      </c>
      <c r="D21" s="115" t="s">
        <v>83</v>
      </c>
      <c r="E21" s="116">
        <v>38</v>
      </c>
      <c r="F21" s="35" t="s">
        <v>84</v>
      </c>
      <c r="G21" s="91"/>
      <c r="H21" s="92"/>
      <c r="I21" s="92"/>
      <c r="J21" s="91"/>
      <c r="K21" s="92"/>
      <c r="P21" s="85">
        <f>4.4*1.4</f>
        <v>6.16</v>
      </c>
    </row>
    <row r="22" spans="1:16" ht="27" customHeight="1" x14ac:dyDescent="0.25">
      <c r="A22" s="88">
        <v>10</v>
      </c>
      <c r="B22" s="95" t="s">
        <v>266</v>
      </c>
      <c r="C22" s="113" t="s">
        <v>19</v>
      </c>
      <c r="D22" s="115" t="s">
        <v>83</v>
      </c>
      <c r="E22" s="116">
        <v>49</v>
      </c>
      <c r="F22" s="35" t="s">
        <v>84</v>
      </c>
      <c r="G22" s="91" t="s">
        <v>71</v>
      </c>
      <c r="H22" s="103" t="s">
        <v>72</v>
      </c>
      <c r="I22" s="88" t="s">
        <v>13</v>
      </c>
      <c r="J22" s="88" t="s">
        <v>73</v>
      </c>
      <c r="K22" s="88"/>
    </row>
    <row r="23" spans="1:16" ht="27" customHeight="1" x14ac:dyDescent="0.25">
      <c r="A23" s="96"/>
      <c r="B23" s="95"/>
      <c r="C23" s="113" t="s">
        <v>20</v>
      </c>
      <c r="D23" s="115" t="s">
        <v>83</v>
      </c>
      <c r="E23" s="116">
        <v>447</v>
      </c>
      <c r="F23" s="35" t="s">
        <v>84</v>
      </c>
      <c r="G23" s="91"/>
      <c r="H23" s="104"/>
      <c r="I23" s="96"/>
      <c r="J23" s="96"/>
      <c r="K23" s="96"/>
    </row>
    <row r="24" spans="1:16" ht="27" customHeight="1" x14ac:dyDescent="0.25">
      <c r="A24" s="96"/>
      <c r="B24" s="95"/>
      <c r="C24" s="113" t="s">
        <v>74</v>
      </c>
      <c r="D24" s="115" t="s">
        <v>83</v>
      </c>
      <c r="E24" s="116">
        <v>1</v>
      </c>
      <c r="F24" s="35" t="s">
        <v>85</v>
      </c>
      <c r="G24" s="91"/>
      <c r="H24" s="104"/>
      <c r="I24" s="96"/>
      <c r="J24" s="96"/>
      <c r="K24" s="96"/>
    </row>
    <row r="25" spans="1:16" ht="27" customHeight="1" x14ac:dyDescent="0.25">
      <c r="A25" s="92"/>
      <c r="B25" s="95"/>
      <c r="C25" s="113" t="s">
        <v>75</v>
      </c>
      <c r="D25" s="115" t="s">
        <v>83</v>
      </c>
      <c r="E25" s="116">
        <v>1</v>
      </c>
      <c r="F25" s="35" t="s">
        <v>85</v>
      </c>
      <c r="G25" s="91"/>
      <c r="H25" s="105"/>
      <c r="I25" s="92"/>
      <c r="J25" s="92"/>
      <c r="K25" s="92"/>
    </row>
    <row r="26" spans="1:16" ht="27" customHeight="1" x14ac:dyDescent="0.25">
      <c r="A26" s="88">
        <v>11</v>
      </c>
      <c r="B26" s="95" t="s">
        <v>268</v>
      </c>
      <c r="C26" s="113" t="s">
        <v>24</v>
      </c>
      <c r="D26" s="115" t="s">
        <v>83</v>
      </c>
      <c r="E26" s="116">
        <v>875.38</v>
      </c>
      <c r="F26" s="35" t="s">
        <v>84</v>
      </c>
      <c r="G26" s="103" t="s">
        <v>76</v>
      </c>
      <c r="H26" s="91" t="s">
        <v>77</v>
      </c>
      <c r="I26" s="88" t="s">
        <v>16</v>
      </c>
      <c r="J26" s="88" t="s">
        <v>78</v>
      </c>
      <c r="K26" s="88"/>
    </row>
    <row r="27" spans="1:16" ht="27" customHeight="1" x14ac:dyDescent="0.25">
      <c r="A27" s="92"/>
      <c r="B27" s="95"/>
      <c r="C27" s="113" t="s">
        <v>79</v>
      </c>
      <c r="D27" s="115" t="s">
        <v>83</v>
      </c>
      <c r="E27" s="116">
        <v>80</v>
      </c>
      <c r="F27" s="35" t="s">
        <v>85</v>
      </c>
      <c r="G27" s="105"/>
      <c r="H27" s="91"/>
      <c r="I27" s="92"/>
      <c r="J27" s="92"/>
      <c r="K27" s="92"/>
    </row>
    <row r="28" spans="1:16" ht="27" customHeight="1" x14ac:dyDescent="0.25">
      <c r="A28" s="88">
        <v>12</v>
      </c>
      <c r="B28" s="95" t="s">
        <v>269</v>
      </c>
      <c r="C28" s="113" t="s">
        <v>56</v>
      </c>
      <c r="D28" s="115" t="s">
        <v>83</v>
      </c>
      <c r="E28" s="116">
        <v>60</v>
      </c>
      <c r="F28" s="35" t="s">
        <v>84</v>
      </c>
      <c r="G28" s="103" t="s">
        <v>80</v>
      </c>
      <c r="H28" s="91" t="s">
        <v>37</v>
      </c>
      <c r="I28" s="88" t="s">
        <v>26</v>
      </c>
      <c r="J28" s="88" t="s">
        <v>81</v>
      </c>
      <c r="K28" s="88" t="s">
        <v>82</v>
      </c>
    </row>
    <row r="29" spans="1:16" ht="27" customHeight="1" x14ac:dyDescent="0.25">
      <c r="A29" s="92"/>
      <c r="B29" s="95"/>
      <c r="C29" s="113" t="s">
        <v>21</v>
      </c>
      <c r="D29" s="115" t="s">
        <v>83</v>
      </c>
      <c r="E29" s="116">
        <v>1066</v>
      </c>
      <c r="F29" s="35" t="s">
        <v>84</v>
      </c>
      <c r="G29" s="105"/>
      <c r="H29" s="91"/>
      <c r="I29" s="92"/>
      <c r="J29" s="92"/>
      <c r="K29" s="92"/>
    </row>
    <row r="30" spans="1:16" ht="29.25" customHeight="1" x14ac:dyDescent="0.25">
      <c r="A30" s="88">
        <v>13</v>
      </c>
      <c r="B30" s="89" t="s">
        <v>270</v>
      </c>
      <c r="C30" s="113" t="s">
        <v>24</v>
      </c>
      <c r="D30" s="115" t="s">
        <v>83</v>
      </c>
      <c r="E30" s="116">
        <v>474</v>
      </c>
      <c r="F30" s="35" t="s">
        <v>84</v>
      </c>
      <c r="G30" s="88" t="s">
        <v>88</v>
      </c>
      <c r="H30" s="103" t="s">
        <v>89</v>
      </c>
      <c r="I30" s="103" t="s">
        <v>27</v>
      </c>
      <c r="J30" s="88" t="s">
        <v>90</v>
      </c>
      <c r="K30" s="88" t="s">
        <v>47</v>
      </c>
    </row>
    <row r="31" spans="1:16" ht="29.25" customHeight="1" x14ac:dyDescent="0.25">
      <c r="A31" s="96"/>
      <c r="B31" s="97"/>
      <c r="C31" s="113" t="s">
        <v>86</v>
      </c>
      <c r="D31" s="115" t="s">
        <v>83</v>
      </c>
      <c r="E31" s="116">
        <v>686</v>
      </c>
      <c r="F31" s="35" t="s">
        <v>84</v>
      </c>
      <c r="G31" s="96"/>
      <c r="H31" s="104"/>
      <c r="I31" s="104"/>
      <c r="J31" s="96"/>
      <c r="K31" s="96"/>
    </row>
    <row r="32" spans="1:16" ht="29.25" customHeight="1" x14ac:dyDescent="0.25">
      <c r="A32" s="92"/>
      <c r="B32" s="93"/>
      <c r="C32" s="113" t="s">
        <v>87</v>
      </c>
      <c r="D32" s="115"/>
      <c r="E32" s="116">
        <v>500</v>
      </c>
      <c r="F32" s="35" t="s">
        <v>84</v>
      </c>
      <c r="G32" s="92"/>
      <c r="H32" s="105"/>
      <c r="I32" s="105"/>
      <c r="J32" s="92"/>
      <c r="K32" s="92"/>
    </row>
    <row r="33" spans="1:11" ht="50.25" customHeight="1" x14ac:dyDescent="0.25">
      <c r="A33" s="98">
        <v>14</v>
      </c>
      <c r="B33" s="99" t="s">
        <v>271</v>
      </c>
      <c r="C33" s="113" t="s">
        <v>276</v>
      </c>
      <c r="D33" s="115" t="s">
        <v>83</v>
      </c>
      <c r="E33" s="116">
        <v>1</v>
      </c>
      <c r="F33" s="35" t="s">
        <v>85</v>
      </c>
      <c r="G33" s="100" t="s">
        <v>91</v>
      </c>
      <c r="H33" s="101" t="s">
        <v>28</v>
      </c>
      <c r="I33" s="101" t="s">
        <v>27</v>
      </c>
      <c r="J33" s="101" t="s">
        <v>92</v>
      </c>
      <c r="K33" s="102"/>
    </row>
    <row r="34" spans="1:11" ht="29.25" customHeight="1" x14ac:dyDescent="0.25">
      <c r="A34" s="88">
        <v>15</v>
      </c>
      <c r="B34" s="89" t="s">
        <v>272</v>
      </c>
      <c r="C34" s="113" t="s">
        <v>24</v>
      </c>
      <c r="D34" s="115" t="s">
        <v>83</v>
      </c>
      <c r="E34" s="116">
        <v>500</v>
      </c>
      <c r="F34" s="35" t="s">
        <v>84</v>
      </c>
      <c r="G34" s="91" t="s">
        <v>93</v>
      </c>
      <c r="H34" s="88" t="s">
        <v>38</v>
      </c>
      <c r="I34" s="88" t="s">
        <v>14</v>
      </c>
      <c r="J34" s="88" t="s">
        <v>96</v>
      </c>
      <c r="K34" s="88"/>
    </row>
    <row r="35" spans="1:11" ht="29.25" customHeight="1" x14ac:dyDescent="0.25">
      <c r="A35" s="96"/>
      <c r="B35" s="97"/>
      <c r="C35" s="113" t="s">
        <v>18</v>
      </c>
      <c r="D35" s="115" t="s">
        <v>83</v>
      </c>
      <c r="E35" s="116">
        <v>1783.66</v>
      </c>
      <c r="F35" s="35" t="s">
        <v>84</v>
      </c>
      <c r="G35" s="91"/>
      <c r="H35" s="96"/>
      <c r="I35" s="96"/>
      <c r="J35" s="92"/>
      <c r="K35" s="92"/>
    </row>
    <row r="36" spans="1:11" ht="40.5" customHeight="1" x14ac:dyDescent="0.25">
      <c r="A36" s="101">
        <v>16</v>
      </c>
      <c r="B36" s="99" t="s">
        <v>273</v>
      </c>
      <c r="C36" s="113" t="s">
        <v>24</v>
      </c>
      <c r="D36" s="115" t="s">
        <v>83</v>
      </c>
      <c r="E36" s="116">
        <v>2825.39</v>
      </c>
      <c r="F36" s="35" t="s">
        <v>84</v>
      </c>
      <c r="G36" s="100" t="s">
        <v>94</v>
      </c>
      <c r="H36" s="101" t="s">
        <v>95</v>
      </c>
      <c r="I36" s="101" t="s">
        <v>26</v>
      </c>
      <c r="J36" s="101" t="s">
        <v>63</v>
      </c>
      <c r="K36" s="102"/>
    </row>
  </sheetData>
  <mergeCells count="80">
    <mergeCell ref="C3:E3"/>
    <mergeCell ref="B4:B5"/>
    <mergeCell ref="I4:I5"/>
    <mergeCell ref="B6:B8"/>
    <mergeCell ref="H6:H8"/>
    <mergeCell ref="I6:I8"/>
    <mergeCell ref="J6:J8"/>
    <mergeCell ref="K6:K8"/>
    <mergeCell ref="H4:H5"/>
    <mergeCell ref="J4:J5"/>
    <mergeCell ref="K4:K5"/>
    <mergeCell ref="A1:K1"/>
    <mergeCell ref="A2:K2"/>
    <mergeCell ref="A28:A29"/>
    <mergeCell ref="A26:A27"/>
    <mergeCell ref="A22:A25"/>
    <mergeCell ref="A20:A21"/>
    <mergeCell ref="J20:J21"/>
    <mergeCell ref="B22:B25"/>
    <mergeCell ref="G22:G25"/>
    <mergeCell ref="B26:B27"/>
    <mergeCell ref="H26:H27"/>
    <mergeCell ref="H22:H25"/>
    <mergeCell ref="I22:I25"/>
    <mergeCell ref="B20:B21"/>
    <mergeCell ref="G20:G21"/>
    <mergeCell ref="B13:B14"/>
    <mergeCell ref="B16:B17"/>
    <mergeCell ref="G16:G17"/>
    <mergeCell ref="A6:A8"/>
    <mergeCell ref="A4:A5"/>
    <mergeCell ref="G28:G29"/>
    <mergeCell ref="A16:A17"/>
    <mergeCell ref="A13:A14"/>
    <mergeCell ref="A9:A12"/>
    <mergeCell ref="B28:B29"/>
    <mergeCell ref="G6:G8"/>
    <mergeCell ref="G4:G5"/>
    <mergeCell ref="G9:G12"/>
    <mergeCell ref="B9:B12"/>
    <mergeCell ref="I34:I35"/>
    <mergeCell ref="G30:G32"/>
    <mergeCell ref="H30:H32"/>
    <mergeCell ref="I30:I32"/>
    <mergeCell ref="J30:J32"/>
    <mergeCell ref="K30:K32"/>
    <mergeCell ref="J34:J35"/>
    <mergeCell ref="K34:K35"/>
    <mergeCell ref="A30:A32"/>
    <mergeCell ref="B30:B32"/>
    <mergeCell ref="H34:H35"/>
    <mergeCell ref="A34:A35"/>
    <mergeCell ref="B34:B35"/>
    <mergeCell ref="G34:G35"/>
    <mergeCell ref="I28:I29"/>
    <mergeCell ref="J28:J29"/>
    <mergeCell ref="K28:K29"/>
    <mergeCell ref="G26:G27"/>
    <mergeCell ref="I26:I27"/>
    <mergeCell ref="J26:J27"/>
    <mergeCell ref="K26:K27"/>
    <mergeCell ref="H28:H29"/>
    <mergeCell ref="J22:J25"/>
    <mergeCell ref="K22:K25"/>
    <mergeCell ref="H20:H21"/>
    <mergeCell ref="I20:I21"/>
    <mergeCell ref="K20:K21"/>
    <mergeCell ref="H16:H17"/>
    <mergeCell ref="I16:I17"/>
    <mergeCell ref="I9:I12"/>
    <mergeCell ref="J9:J12"/>
    <mergeCell ref="K9:K12"/>
    <mergeCell ref="J16:J17"/>
    <mergeCell ref="K16:K17"/>
    <mergeCell ref="H13:H14"/>
    <mergeCell ref="I13:I14"/>
    <mergeCell ref="J13:J14"/>
    <mergeCell ref="K13:K14"/>
    <mergeCell ref="G13:G14"/>
    <mergeCell ref="H9:H12"/>
  </mergeCells>
  <pageMargins left="0.7" right="0.7" top="0.75" bottom="0.75" header="0.3" footer="0.3"/>
  <pageSetup scale="3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7"/>
  <sheetViews>
    <sheetView view="pageBreakPreview" topLeftCell="A4" zoomScaleSheetLayoutView="100" workbookViewId="0">
      <pane ySplit="1656" activePane="bottomLeft"/>
      <selection activeCell="C4" sqref="C1:C1048576"/>
      <selection pane="bottomLeft" activeCell="E94" sqref="E94"/>
    </sheetView>
  </sheetViews>
  <sheetFormatPr defaultColWidth="9.109375" defaultRowHeight="14.4" x14ac:dyDescent="0.3"/>
  <cols>
    <col min="1" max="1" width="4.109375" style="1" bestFit="1" customWidth="1"/>
    <col min="2" max="2" width="46" style="1" customWidth="1"/>
    <col min="3" max="3" width="15.44140625" style="34" customWidth="1"/>
    <col min="4" max="4" width="17.44140625" style="25" customWidth="1"/>
    <col min="5" max="5" width="18.88671875" style="57" customWidth="1"/>
    <col min="6" max="6" width="14.44140625" style="1" customWidth="1"/>
    <col min="7" max="7" width="16.44140625" style="1" customWidth="1"/>
    <col min="8" max="8" width="17.6640625" style="1" customWidth="1"/>
    <col min="9" max="9" width="14.109375" style="1" hidden="1" customWidth="1"/>
    <col min="10" max="10" width="7.44140625" style="1" customWidth="1"/>
    <col min="11" max="16384" width="9.109375" style="1"/>
  </cols>
  <sheetData>
    <row r="1" spans="1:10" x14ac:dyDescent="0.3">
      <c r="A1" s="70" t="s">
        <v>42</v>
      </c>
      <c r="B1" s="70"/>
      <c r="C1" s="70"/>
      <c r="D1" s="70"/>
      <c r="E1" s="70"/>
      <c r="F1" s="70"/>
      <c r="G1" s="70"/>
      <c r="H1" s="70"/>
      <c r="I1" s="70"/>
    </row>
    <row r="2" spans="1:10" x14ac:dyDescent="0.3">
      <c r="A2" s="70" t="s">
        <v>44</v>
      </c>
      <c r="B2" s="70"/>
      <c r="C2" s="70"/>
      <c r="D2" s="70"/>
      <c r="E2" s="70"/>
      <c r="F2" s="70"/>
      <c r="G2" s="70"/>
      <c r="H2" s="70"/>
      <c r="I2" s="70"/>
    </row>
    <row r="3" spans="1:10" ht="15" thickBot="1" x14ac:dyDescent="0.35">
      <c r="A3" s="2"/>
      <c r="B3" s="3"/>
      <c r="C3" s="33"/>
      <c r="D3" s="23"/>
      <c r="F3" s="3"/>
      <c r="G3" s="3"/>
      <c r="H3" s="3"/>
      <c r="I3" s="4"/>
    </row>
    <row r="4" spans="1:10" ht="24" customHeight="1" thickTop="1" thickBot="1" x14ac:dyDescent="0.35">
      <c r="A4" s="77" t="s">
        <v>25</v>
      </c>
      <c r="B4" s="79" t="s">
        <v>1</v>
      </c>
      <c r="C4" s="81" t="s">
        <v>41</v>
      </c>
      <c r="D4" s="75" t="s">
        <v>3</v>
      </c>
      <c r="E4" s="76"/>
      <c r="F4" s="75" t="s">
        <v>6</v>
      </c>
      <c r="G4" s="83"/>
      <c r="H4" s="76"/>
      <c r="I4" s="71" t="s">
        <v>9</v>
      </c>
      <c r="J4" s="73" t="s">
        <v>10</v>
      </c>
    </row>
    <row r="5" spans="1:10" ht="15" thickTop="1" x14ac:dyDescent="0.3">
      <c r="A5" s="78"/>
      <c r="B5" s="80"/>
      <c r="C5" s="82"/>
      <c r="D5" s="24" t="s">
        <v>4</v>
      </c>
      <c r="E5" s="58" t="s">
        <v>5</v>
      </c>
      <c r="F5" s="5" t="s">
        <v>11</v>
      </c>
      <c r="G5" s="6" t="s">
        <v>8</v>
      </c>
      <c r="H5" s="7" t="s">
        <v>7</v>
      </c>
      <c r="I5" s="72"/>
      <c r="J5" s="74"/>
    </row>
    <row r="6" spans="1:10" s="32" customFormat="1" ht="20.100000000000001" customHeight="1" x14ac:dyDescent="0.3">
      <c r="A6" s="13"/>
      <c r="B6" s="8" t="s">
        <v>138</v>
      </c>
      <c r="C6" s="30"/>
      <c r="D6" s="11"/>
      <c r="E6" s="59"/>
      <c r="F6" s="12"/>
      <c r="G6" s="12"/>
      <c r="H6" s="12"/>
      <c r="I6" s="20"/>
      <c r="J6" s="31"/>
    </row>
    <row r="7" spans="1:10" ht="41.4" x14ac:dyDescent="0.3">
      <c r="A7" s="44">
        <v>1</v>
      </c>
      <c r="B7" s="43" t="s">
        <v>140</v>
      </c>
      <c r="C7" s="53">
        <v>143.27000000000001</v>
      </c>
      <c r="D7" s="56">
        <v>190999800</v>
      </c>
      <c r="E7" s="60">
        <v>189998000</v>
      </c>
      <c r="F7" s="54" t="s">
        <v>201</v>
      </c>
      <c r="G7" s="54" t="s">
        <v>121</v>
      </c>
      <c r="H7" s="55" t="s">
        <v>13</v>
      </c>
      <c r="I7" s="41"/>
      <c r="J7" s="42"/>
    </row>
    <row r="8" spans="1:10" ht="41.4" x14ac:dyDescent="0.3">
      <c r="A8" s="44">
        <v>2</v>
      </c>
      <c r="B8" s="43" t="s">
        <v>141</v>
      </c>
      <c r="C8" s="53">
        <v>186.72</v>
      </c>
      <c r="D8" s="56">
        <v>190999800</v>
      </c>
      <c r="E8" s="60">
        <v>189975000</v>
      </c>
      <c r="F8" s="54" t="s">
        <v>202</v>
      </c>
      <c r="G8" s="54" t="s">
        <v>203</v>
      </c>
      <c r="H8" s="55" t="s">
        <v>13</v>
      </c>
      <c r="I8" s="41"/>
      <c r="J8" s="42"/>
    </row>
    <row r="9" spans="1:10" ht="41.4" x14ac:dyDescent="0.3">
      <c r="A9" s="44">
        <v>3</v>
      </c>
      <c r="B9" s="43" t="s">
        <v>142</v>
      </c>
      <c r="C9" s="53">
        <v>281.77</v>
      </c>
      <c r="D9" s="56">
        <v>190999800</v>
      </c>
      <c r="E9" s="60">
        <v>189800000</v>
      </c>
      <c r="F9" s="54" t="s">
        <v>204</v>
      </c>
      <c r="G9" s="54" t="s">
        <v>17</v>
      </c>
      <c r="H9" s="55" t="s">
        <v>13</v>
      </c>
      <c r="I9" s="41"/>
      <c r="J9" s="42"/>
    </row>
    <row r="10" spans="1:10" ht="27.6" x14ac:dyDescent="0.3">
      <c r="A10" s="44">
        <v>4</v>
      </c>
      <c r="B10" s="45" t="s">
        <v>143</v>
      </c>
      <c r="C10" s="53">
        <v>76.58</v>
      </c>
      <c r="D10" s="56">
        <v>191000000</v>
      </c>
      <c r="E10" s="60">
        <v>190050000</v>
      </c>
      <c r="F10" s="54" t="s">
        <v>36</v>
      </c>
      <c r="G10" s="54" t="s">
        <v>205</v>
      </c>
      <c r="H10" s="55" t="s">
        <v>36</v>
      </c>
      <c r="I10" s="41"/>
      <c r="J10" s="42"/>
    </row>
    <row r="11" spans="1:10" ht="27.6" x14ac:dyDescent="0.3">
      <c r="A11" s="44">
        <v>5</v>
      </c>
      <c r="B11" s="45" t="s">
        <v>144</v>
      </c>
      <c r="C11" s="53">
        <v>223.3</v>
      </c>
      <c r="D11" s="56">
        <v>191000000</v>
      </c>
      <c r="E11" s="60">
        <v>190100000</v>
      </c>
      <c r="F11" s="54" t="s">
        <v>206</v>
      </c>
      <c r="G11" s="54" t="s">
        <v>30</v>
      </c>
      <c r="H11" s="55" t="s">
        <v>15</v>
      </c>
      <c r="I11" s="41"/>
      <c r="J11" s="42"/>
    </row>
    <row r="12" spans="1:10" ht="27.6" x14ac:dyDescent="0.3">
      <c r="A12" s="44">
        <v>6</v>
      </c>
      <c r="B12" s="45" t="s">
        <v>145</v>
      </c>
      <c r="C12" s="53">
        <v>90.8</v>
      </c>
      <c r="D12" s="56">
        <v>96000000</v>
      </c>
      <c r="E12" s="60">
        <v>95250000</v>
      </c>
      <c r="F12" s="54" t="s">
        <v>207</v>
      </c>
      <c r="G12" s="54" t="s">
        <v>208</v>
      </c>
      <c r="H12" s="55" t="s">
        <v>27</v>
      </c>
      <c r="I12" s="41"/>
      <c r="J12" s="42"/>
    </row>
    <row r="13" spans="1:10" ht="28.8" x14ac:dyDescent="0.3">
      <c r="A13" s="44">
        <v>7</v>
      </c>
      <c r="B13" s="45" t="s">
        <v>146</v>
      </c>
      <c r="C13" s="53">
        <v>403</v>
      </c>
      <c r="D13" s="56">
        <v>190800000</v>
      </c>
      <c r="E13" s="60">
        <v>190000000</v>
      </c>
      <c r="F13" s="55" t="s">
        <v>209</v>
      </c>
      <c r="G13" s="54" t="s">
        <v>210</v>
      </c>
      <c r="H13" s="55" t="s">
        <v>136</v>
      </c>
      <c r="I13" s="41"/>
      <c r="J13" s="42"/>
    </row>
    <row r="14" spans="1:10" ht="27.6" x14ac:dyDescent="0.3">
      <c r="A14" s="44">
        <v>8</v>
      </c>
      <c r="B14" s="45" t="s">
        <v>147</v>
      </c>
      <c r="C14" s="53">
        <v>232.3</v>
      </c>
      <c r="D14" s="56">
        <v>190800000</v>
      </c>
      <c r="E14" s="60">
        <v>189825000</v>
      </c>
      <c r="F14" s="54" t="s">
        <v>211</v>
      </c>
      <c r="G14" s="54" t="s">
        <v>17</v>
      </c>
      <c r="H14" s="55" t="s">
        <v>13</v>
      </c>
      <c r="I14" s="41"/>
      <c r="J14" s="42"/>
    </row>
    <row r="15" spans="1:10" ht="27.6" x14ac:dyDescent="0.3">
      <c r="A15" s="44">
        <v>9</v>
      </c>
      <c r="B15" s="45" t="s">
        <v>148</v>
      </c>
      <c r="C15" s="53">
        <v>220.3</v>
      </c>
      <c r="D15" s="56">
        <v>190800000</v>
      </c>
      <c r="E15" s="60">
        <v>189840000</v>
      </c>
      <c r="F15" s="54" t="s">
        <v>212</v>
      </c>
      <c r="G15" s="54" t="s">
        <v>213</v>
      </c>
      <c r="H15" s="55" t="s">
        <v>200</v>
      </c>
      <c r="I15" s="41"/>
      <c r="J15" s="42"/>
    </row>
    <row r="16" spans="1:10" ht="27.6" x14ac:dyDescent="0.3">
      <c r="A16" s="44">
        <v>10</v>
      </c>
      <c r="B16" s="45" t="s">
        <v>149</v>
      </c>
      <c r="C16" s="53">
        <v>118.2</v>
      </c>
      <c r="D16" s="56">
        <v>111000000</v>
      </c>
      <c r="E16" s="60">
        <v>110015000</v>
      </c>
      <c r="F16" s="54" t="s">
        <v>214</v>
      </c>
      <c r="G16" s="54" t="s">
        <v>17</v>
      </c>
      <c r="H16" s="55" t="s">
        <v>13</v>
      </c>
      <c r="I16" s="41"/>
      <c r="J16" s="42"/>
    </row>
    <row r="17" spans="1:10" ht="27.6" x14ac:dyDescent="0.3">
      <c r="A17" s="44">
        <v>11</v>
      </c>
      <c r="B17" s="45" t="s">
        <v>150</v>
      </c>
      <c r="C17" s="53">
        <v>335.2</v>
      </c>
      <c r="D17" s="56">
        <v>190800000</v>
      </c>
      <c r="E17" s="60">
        <v>189785000</v>
      </c>
      <c r="F17" s="54" t="s">
        <v>215</v>
      </c>
      <c r="G17" s="54" t="s">
        <v>216</v>
      </c>
      <c r="H17" s="55" t="s">
        <v>13</v>
      </c>
      <c r="I17" s="41"/>
      <c r="J17" s="42"/>
    </row>
    <row r="18" spans="1:10" ht="41.4" x14ac:dyDescent="0.3">
      <c r="A18" s="44">
        <v>12</v>
      </c>
      <c r="B18" s="45" t="s">
        <v>151</v>
      </c>
      <c r="C18" s="53">
        <v>189.8</v>
      </c>
      <c r="D18" s="56">
        <v>190800000</v>
      </c>
      <c r="E18" s="60">
        <v>189815000</v>
      </c>
      <c r="F18" s="54" t="s">
        <v>218</v>
      </c>
      <c r="G18" s="54" t="s">
        <v>217</v>
      </c>
      <c r="H18" s="55" t="s">
        <v>200</v>
      </c>
      <c r="I18" s="41"/>
      <c r="J18" s="42"/>
    </row>
    <row r="19" spans="1:10" ht="28.8" x14ac:dyDescent="0.3">
      <c r="A19" s="44">
        <v>13</v>
      </c>
      <c r="B19" s="46" t="s">
        <v>152</v>
      </c>
      <c r="C19" s="53">
        <v>118.43</v>
      </c>
      <c r="D19" s="56">
        <v>190999800</v>
      </c>
      <c r="E19" s="60">
        <v>189790000</v>
      </c>
      <c r="F19" s="55" t="s">
        <v>219</v>
      </c>
      <c r="G19" s="55" t="s">
        <v>220</v>
      </c>
      <c r="H19" s="55" t="s">
        <v>13</v>
      </c>
      <c r="I19" s="41"/>
      <c r="J19" s="42"/>
    </row>
    <row r="20" spans="1:10" ht="27.6" x14ac:dyDescent="0.3">
      <c r="A20" s="44">
        <v>14</v>
      </c>
      <c r="B20" s="45" t="s">
        <v>153</v>
      </c>
      <c r="C20" s="53">
        <v>218.05</v>
      </c>
      <c r="D20" s="56">
        <v>190800000</v>
      </c>
      <c r="E20" s="60">
        <v>189820000</v>
      </c>
      <c r="F20" s="54" t="s">
        <v>221</v>
      </c>
      <c r="G20" s="54" t="s">
        <v>216</v>
      </c>
      <c r="H20" s="55" t="s">
        <v>13</v>
      </c>
      <c r="I20" s="41"/>
      <c r="J20" s="42"/>
    </row>
    <row r="21" spans="1:10" ht="27.6" x14ac:dyDescent="0.3">
      <c r="A21" s="44">
        <v>15</v>
      </c>
      <c r="B21" s="45" t="s">
        <v>154</v>
      </c>
      <c r="C21" s="53">
        <v>174.5</v>
      </c>
      <c r="D21" s="56">
        <v>190800000</v>
      </c>
      <c r="E21" s="60">
        <v>189650000</v>
      </c>
      <c r="F21" s="54" t="s">
        <v>215</v>
      </c>
      <c r="G21" s="54" t="s">
        <v>216</v>
      </c>
      <c r="H21" s="55" t="s">
        <v>13</v>
      </c>
      <c r="I21" s="41"/>
      <c r="J21" s="42"/>
    </row>
    <row r="22" spans="1:10" ht="27.6" x14ac:dyDescent="0.3">
      <c r="A22" s="44">
        <v>16</v>
      </c>
      <c r="B22" s="45" t="s">
        <v>155</v>
      </c>
      <c r="C22" s="53">
        <v>161.5</v>
      </c>
      <c r="D22" s="56">
        <v>190800000</v>
      </c>
      <c r="E22" s="60">
        <v>189780000</v>
      </c>
      <c r="F22" s="54" t="s">
        <v>222</v>
      </c>
      <c r="G22" s="54" t="s">
        <v>216</v>
      </c>
      <c r="H22" s="55" t="s">
        <v>13</v>
      </c>
      <c r="I22" s="41"/>
      <c r="J22" s="42"/>
    </row>
    <row r="23" spans="1:10" ht="27.6" x14ac:dyDescent="0.3">
      <c r="A23" s="44">
        <v>17</v>
      </c>
      <c r="B23" s="45" t="s">
        <v>156</v>
      </c>
      <c r="C23" s="53">
        <v>123.73</v>
      </c>
      <c r="D23" s="56">
        <v>190999800</v>
      </c>
      <c r="E23" s="60">
        <v>189858000</v>
      </c>
      <c r="F23" s="54" t="s">
        <v>211</v>
      </c>
      <c r="G23" s="54" t="s">
        <v>17</v>
      </c>
      <c r="H23" s="55" t="s">
        <v>13</v>
      </c>
      <c r="I23" s="41"/>
      <c r="J23" s="42"/>
    </row>
    <row r="24" spans="1:10" ht="27.6" x14ac:dyDescent="0.3">
      <c r="A24" s="44">
        <v>18</v>
      </c>
      <c r="B24" s="45" t="s">
        <v>157</v>
      </c>
      <c r="C24" s="53">
        <v>225.47</v>
      </c>
      <c r="D24" s="56">
        <v>190800000</v>
      </c>
      <c r="E24" s="60">
        <v>189775000</v>
      </c>
      <c r="F24" s="54" t="s">
        <v>223</v>
      </c>
      <c r="G24" s="54" t="s">
        <v>224</v>
      </c>
      <c r="H24" s="55" t="s">
        <v>27</v>
      </c>
      <c r="I24" s="41"/>
      <c r="J24" s="42"/>
    </row>
    <row r="25" spans="1:10" ht="27.6" x14ac:dyDescent="0.3">
      <c r="A25" s="44">
        <v>19</v>
      </c>
      <c r="B25" s="45" t="s">
        <v>158</v>
      </c>
      <c r="C25" s="53">
        <v>163.80000000000001</v>
      </c>
      <c r="D25" s="56">
        <v>190800000</v>
      </c>
      <c r="E25" s="60">
        <v>189850000</v>
      </c>
      <c r="F25" s="54" t="s">
        <v>223</v>
      </c>
      <c r="G25" s="54" t="s">
        <v>224</v>
      </c>
      <c r="H25" s="55" t="s">
        <v>27</v>
      </c>
      <c r="I25" s="41"/>
      <c r="J25" s="42"/>
    </row>
    <row r="26" spans="1:10" ht="27.6" x14ac:dyDescent="0.3">
      <c r="A26" s="44">
        <v>20</v>
      </c>
      <c r="B26" s="45" t="s">
        <v>159</v>
      </c>
      <c r="C26" s="53">
        <v>303.10000000000002</v>
      </c>
      <c r="D26" s="56">
        <v>190800000</v>
      </c>
      <c r="E26" s="60">
        <v>189820000</v>
      </c>
      <c r="F26" s="54" t="s">
        <v>225</v>
      </c>
      <c r="G26" s="54" t="s">
        <v>128</v>
      </c>
      <c r="H26" s="55" t="s">
        <v>15</v>
      </c>
      <c r="I26" s="41"/>
      <c r="J26" s="42"/>
    </row>
    <row r="27" spans="1:10" ht="41.4" x14ac:dyDescent="0.3">
      <c r="A27" s="44">
        <v>21</v>
      </c>
      <c r="B27" s="45" t="s">
        <v>160</v>
      </c>
      <c r="C27" s="53">
        <v>252</v>
      </c>
      <c r="D27" s="56">
        <v>141000000</v>
      </c>
      <c r="E27" s="60">
        <v>140015000</v>
      </c>
      <c r="F27" s="54" t="s">
        <v>226</v>
      </c>
      <c r="G27" s="54" t="s">
        <v>38</v>
      </c>
      <c r="H27" s="55" t="s">
        <v>14</v>
      </c>
      <c r="I27" s="41"/>
      <c r="J27" s="42"/>
    </row>
    <row r="28" spans="1:10" ht="27.6" x14ac:dyDescent="0.3">
      <c r="A28" s="44">
        <v>22</v>
      </c>
      <c r="B28" s="45" t="s">
        <v>161</v>
      </c>
      <c r="C28" s="53">
        <v>312.7</v>
      </c>
      <c r="D28" s="56">
        <v>190800000</v>
      </c>
      <c r="E28" s="60">
        <v>189818000</v>
      </c>
      <c r="F28" s="54" t="s">
        <v>227</v>
      </c>
      <c r="G28" s="54" t="s">
        <v>128</v>
      </c>
      <c r="H28" s="55" t="s">
        <v>15</v>
      </c>
      <c r="I28" s="41"/>
      <c r="J28" s="42"/>
    </row>
    <row r="29" spans="1:10" ht="27.6" x14ac:dyDescent="0.3">
      <c r="A29" s="44">
        <v>23</v>
      </c>
      <c r="B29" s="45" t="s">
        <v>162</v>
      </c>
      <c r="C29" s="53">
        <v>218.7</v>
      </c>
      <c r="D29" s="56">
        <v>190800000</v>
      </c>
      <c r="E29" s="60">
        <v>189805000</v>
      </c>
      <c r="F29" s="54" t="s">
        <v>221</v>
      </c>
      <c r="G29" s="54" t="s">
        <v>216</v>
      </c>
      <c r="H29" s="55" t="s">
        <v>13</v>
      </c>
      <c r="I29" s="41"/>
      <c r="J29" s="42"/>
    </row>
    <row r="30" spans="1:10" ht="27.6" x14ac:dyDescent="0.3">
      <c r="A30" s="44">
        <v>24</v>
      </c>
      <c r="B30" s="45" t="s">
        <v>163</v>
      </c>
      <c r="C30" s="53">
        <v>206</v>
      </c>
      <c r="D30" s="56">
        <v>69000000</v>
      </c>
      <c r="E30" s="60">
        <v>68250000</v>
      </c>
      <c r="F30" s="54" t="s">
        <v>228</v>
      </c>
      <c r="G30" s="54" t="s">
        <v>229</v>
      </c>
      <c r="H30" s="55" t="s">
        <v>26</v>
      </c>
      <c r="I30" s="41"/>
      <c r="J30" s="42"/>
    </row>
    <row r="31" spans="1:10" ht="27.6" x14ac:dyDescent="0.3">
      <c r="A31" s="44">
        <v>25</v>
      </c>
      <c r="B31" s="45" t="s">
        <v>164</v>
      </c>
      <c r="C31" s="53">
        <v>385.92</v>
      </c>
      <c r="D31" s="56">
        <v>190800000</v>
      </c>
      <c r="E31" s="60">
        <v>189815000</v>
      </c>
      <c r="F31" s="54" t="s">
        <v>230</v>
      </c>
      <c r="G31" s="54" t="s">
        <v>224</v>
      </c>
      <c r="H31" s="55" t="s">
        <v>27</v>
      </c>
      <c r="I31" s="41"/>
      <c r="J31" s="42"/>
    </row>
    <row r="32" spans="1:10" ht="27.6" x14ac:dyDescent="0.3">
      <c r="A32" s="44">
        <v>26</v>
      </c>
      <c r="B32" s="45" t="s">
        <v>165</v>
      </c>
      <c r="C32" s="53">
        <v>233.7</v>
      </c>
      <c r="D32" s="56">
        <v>190800000</v>
      </c>
      <c r="E32" s="60">
        <v>189827000</v>
      </c>
      <c r="F32" s="54" t="s">
        <v>231</v>
      </c>
      <c r="G32" s="54" t="s">
        <v>30</v>
      </c>
      <c r="H32" s="55" t="s">
        <v>15</v>
      </c>
      <c r="I32" s="41"/>
      <c r="J32" s="42"/>
    </row>
    <row r="33" spans="1:10" ht="27.6" x14ac:dyDescent="0.3">
      <c r="A33" s="44">
        <v>27</v>
      </c>
      <c r="B33" s="45" t="s">
        <v>166</v>
      </c>
      <c r="C33" s="53">
        <v>212.1</v>
      </c>
      <c r="D33" s="56">
        <v>190800000</v>
      </c>
      <c r="E33" s="60">
        <v>189823000</v>
      </c>
      <c r="F33" s="54" t="s">
        <v>122</v>
      </c>
      <c r="G33" s="54" t="s">
        <v>30</v>
      </c>
      <c r="H33" s="55" t="s">
        <v>15</v>
      </c>
      <c r="I33" s="41"/>
      <c r="J33" s="42"/>
    </row>
    <row r="34" spans="1:10" ht="27.6" x14ac:dyDescent="0.3">
      <c r="A34" s="44">
        <v>28</v>
      </c>
      <c r="B34" s="45" t="s">
        <v>167</v>
      </c>
      <c r="C34" s="53">
        <v>174.8</v>
      </c>
      <c r="D34" s="56">
        <v>171000000</v>
      </c>
      <c r="E34" s="60">
        <v>169875000</v>
      </c>
      <c r="F34" s="54" t="s">
        <v>232</v>
      </c>
      <c r="G34" s="54" t="s">
        <v>233</v>
      </c>
      <c r="H34" s="55" t="s">
        <v>13</v>
      </c>
      <c r="I34" s="41"/>
      <c r="J34" s="42"/>
    </row>
    <row r="35" spans="1:10" ht="28.8" x14ac:dyDescent="0.3">
      <c r="A35" s="44">
        <v>29</v>
      </c>
      <c r="B35" s="45" t="s">
        <v>168</v>
      </c>
      <c r="C35" s="53">
        <v>116.6</v>
      </c>
      <c r="D35" s="56">
        <v>111000000</v>
      </c>
      <c r="E35" s="60">
        <v>110175000</v>
      </c>
      <c r="F35" s="55" t="s">
        <v>234</v>
      </c>
      <c r="G35" s="54" t="s">
        <v>235</v>
      </c>
      <c r="H35" s="55" t="s">
        <v>34</v>
      </c>
      <c r="I35" s="41"/>
      <c r="J35" s="42"/>
    </row>
    <row r="36" spans="1:10" ht="27.6" x14ac:dyDescent="0.3">
      <c r="A36" s="44">
        <v>30</v>
      </c>
      <c r="B36" s="45" t="s">
        <v>169</v>
      </c>
      <c r="C36" s="53">
        <v>177</v>
      </c>
      <c r="D36" s="56">
        <v>190800000</v>
      </c>
      <c r="E36" s="60">
        <v>189915000</v>
      </c>
      <c r="F36" s="54" t="s">
        <v>236</v>
      </c>
      <c r="G36" s="54" t="s">
        <v>237</v>
      </c>
      <c r="H36" s="55" t="s">
        <v>34</v>
      </c>
      <c r="I36" s="41"/>
      <c r="J36" s="42"/>
    </row>
    <row r="37" spans="1:10" ht="27.6" x14ac:dyDescent="0.3">
      <c r="A37" s="44">
        <v>31</v>
      </c>
      <c r="B37" s="45" t="s">
        <v>170</v>
      </c>
      <c r="C37" s="53">
        <v>173.65</v>
      </c>
      <c r="D37" s="56">
        <v>190800000</v>
      </c>
      <c r="E37" s="60">
        <v>189735000</v>
      </c>
      <c r="F37" s="54" t="s">
        <v>238</v>
      </c>
      <c r="G37" s="54" t="s">
        <v>33</v>
      </c>
      <c r="H37" s="55" t="s">
        <v>34</v>
      </c>
      <c r="I37" s="41"/>
      <c r="J37" s="42"/>
    </row>
    <row r="38" spans="1:10" ht="41.4" x14ac:dyDescent="0.3">
      <c r="A38" s="44">
        <v>32</v>
      </c>
      <c r="B38" s="45" t="s">
        <v>171</v>
      </c>
      <c r="C38" s="53">
        <v>207.1</v>
      </c>
      <c r="D38" s="56">
        <v>190800000</v>
      </c>
      <c r="E38" s="60">
        <v>189775000</v>
      </c>
      <c r="F38" s="54" t="s">
        <v>125</v>
      </c>
      <c r="G38" s="54" t="s">
        <v>35</v>
      </c>
      <c r="H38" s="55" t="s">
        <v>34</v>
      </c>
      <c r="I38" s="41"/>
      <c r="J38" s="42"/>
    </row>
    <row r="39" spans="1:10" ht="27.6" x14ac:dyDescent="0.3">
      <c r="A39" s="44">
        <v>33</v>
      </c>
      <c r="B39" s="45" t="s">
        <v>172</v>
      </c>
      <c r="C39" s="53">
        <v>178.9</v>
      </c>
      <c r="D39" s="56">
        <v>190800000</v>
      </c>
      <c r="E39" s="60">
        <v>189825000</v>
      </c>
      <c r="F39" s="54" t="s">
        <v>239</v>
      </c>
      <c r="G39" s="54" t="s">
        <v>230</v>
      </c>
      <c r="H39" s="55" t="s">
        <v>34</v>
      </c>
      <c r="I39" s="41"/>
      <c r="J39" s="42"/>
    </row>
    <row r="40" spans="1:10" ht="27.6" x14ac:dyDescent="0.3">
      <c r="A40" s="44">
        <v>34</v>
      </c>
      <c r="B40" s="45" t="s">
        <v>173</v>
      </c>
      <c r="C40" s="53">
        <v>122.85</v>
      </c>
      <c r="D40" s="56">
        <v>190800000</v>
      </c>
      <c r="E40" s="60">
        <v>189945000</v>
      </c>
      <c r="F40" s="54" t="s">
        <v>240</v>
      </c>
      <c r="G40" s="54" t="s">
        <v>241</v>
      </c>
      <c r="H40" s="55" t="s">
        <v>15</v>
      </c>
      <c r="I40" s="41"/>
      <c r="J40" s="42"/>
    </row>
    <row r="41" spans="1:10" ht="27.6" x14ac:dyDescent="0.3">
      <c r="A41" s="44">
        <v>35</v>
      </c>
      <c r="B41" s="45" t="s">
        <v>174</v>
      </c>
      <c r="C41" s="53">
        <v>284.87</v>
      </c>
      <c r="D41" s="56">
        <v>141000000</v>
      </c>
      <c r="E41" s="60">
        <v>139950000</v>
      </c>
      <c r="F41" s="54" t="s">
        <v>242</v>
      </c>
      <c r="G41" s="54" t="s">
        <v>243</v>
      </c>
      <c r="H41" s="55" t="s">
        <v>36</v>
      </c>
      <c r="I41" s="41"/>
      <c r="J41" s="42"/>
    </row>
    <row r="42" spans="1:10" ht="27.6" x14ac:dyDescent="0.3">
      <c r="A42" s="44">
        <v>36</v>
      </c>
      <c r="B42" s="45" t="s">
        <v>175</v>
      </c>
      <c r="C42" s="53">
        <v>183</v>
      </c>
      <c r="D42" s="56">
        <v>141000000</v>
      </c>
      <c r="E42" s="60">
        <v>139985000</v>
      </c>
      <c r="F42" s="54" t="s">
        <v>244</v>
      </c>
      <c r="G42" s="54" t="s">
        <v>245</v>
      </c>
      <c r="H42" s="55" t="s">
        <v>136</v>
      </c>
      <c r="I42" s="41"/>
      <c r="J42" s="42"/>
    </row>
    <row r="43" spans="1:10" ht="27.6" x14ac:dyDescent="0.3">
      <c r="A43" s="44">
        <v>37</v>
      </c>
      <c r="B43" s="45" t="s">
        <v>176</v>
      </c>
      <c r="C43" s="53">
        <v>43.5</v>
      </c>
      <c r="D43" s="56">
        <v>57000000</v>
      </c>
      <c r="E43" s="60">
        <v>56400000</v>
      </c>
      <c r="F43" s="54" t="s">
        <v>246</v>
      </c>
      <c r="G43" s="54" t="s">
        <v>208</v>
      </c>
      <c r="H43" s="55" t="s">
        <v>27</v>
      </c>
      <c r="I43" s="41"/>
      <c r="J43" s="42"/>
    </row>
    <row r="44" spans="1:10" ht="41.4" x14ac:dyDescent="0.3">
      <c r="A44" s="44">
        <v>38</v>
      </c>
      <c r="B44" s="45" t="s">
        <v>177</v>
      </c>
      <c r="C44" s="53">
        <v>140.1</v>
      </c>
      <c r="D44" s="56">
        <v>96000000</v>
      </c>
      <c r="E44" s="60">
        <v>95200000</v>
      </c>
      <c r="F44" s="54" t="s">
        <v>247</v>
      </c>
      <c r="G44" s="54" t="s">
        <v>224</v>
      </c>
      <c r="H44" s="55" t="s">
        <v>27</v>
      </c>
      <c r="I44" s="41"/>
      <c r="J44" s="42"/>
    </row>
    <row r="45" spans="1:10" ht="27.6" x14ac:dyDescent="0.3">
      <c r="A45" s="44">
        <v>39</v>
      </c>
      <c r="B45" s="45" t="s">
        <v>178</v>
      </c>
      <c r="C45" s="53">
        <v>171.7</v>
      </c>
      <c r="D45" s="56">
        <v>190800000</v>
      </c>
      <c r="E45" s="60">
        <v>189730000</v>
      </c>
      <c r="F45" s="54" t="s">
        <v>227</v>
      </c>
      <c r="G45" s="54" t="s">
        <v>248</v>
      </c>
      <c r="H45" s="55" t="s">
        <v>15</v>
      </c>
      <c r="I45" s="41"/>
      <c r="J45" s="42"/>
    </row>
    <row r="46" spans="1:10" ht="27.6" x14ac:dyDescent="0.3">
      <c r="A46" s="44">
        <v>40</v>
      </c>
      <c r="B46" s="45" t="s">
        <v>179</v>
      </c>
      <c r="C46" s="53">
        <v>125.5</v>
      </c>
      <c r="D46" s="56">
        <v>57600000</v>
      </c>
      <c r="E46" s="60">
        <v>56900000</v>
      </c>
      <c r="F46" s="54" t="s">
        <v>249</v>
      </c>
      <c r="G46" s="54" t="s">
        <v>208</v>
      </c>
      <c r="H46" s="55" t="s">
        <v>27</v>
      </c>
      <c r="I46" s="41"/>
      <c r="J46" s="42"/>
    </row>
    <row r="47" spans="1:10" ht="27.6" x14ac:dyDescent="0.3">
      <c r="A47" s="44">
        <v>41</v>
      </c>
      <c r="B47" s="45" t="s">
        <v>180</v>
      </c>
      <c r="C47" s="53">
        <v>157</v>
      </c>
      <c r="D47" s="56">
        <v>190800000</v>
      </c>
      <c r="E47" s="60">
        <v>189780000</v>
      </c>
      <c r="F47" s="54" t="s">
        <v>250</v>
      </c>
      <c r="G47" s="54" t="s">
        <v>208</v>
      </c>
      <c r="H47" s="55" t="s">
        <v>27</v>
      </c>
      <c r="I47" s="41"/>
      <c r="J47" s="42"/>
    </row>
    <row r="48" spans="1:10" ht="27.6" x14ac:dyDescent="0.3">
      <c r="A48" s="44">
        <v>42</v>
      </c>
      <c r="B48" s="45" t="s">
        <v>181</v>
      </c>
      <c r="C48" s="53">
        <v>210.7</v>
      </c>
      <c r="D48" s="56">
        <v>141000000</v>
      </c>
      <c r="E48" s="60">
        <v>140050000</v>
      </c>
      <c r="F48" s="54" t="s">
        <v>251</v>
      </c>
      <c r="G48" s="54" t="s">
        <v>39</v>
      </c>
      <c r="H48" s="55" t="s">
        <v>14</v>
      </c>
      <c r="I48" s="41"/>
      <c r="J48" s="42"/>
    </row>
    <row r="49" spans="1:10" ht="41.4" x14ac:dyDescent="0.3">
      <c r="A49" s="44">
        <v>43</v>
      </c>
      <c r="B49" s="45" t="s">
        <v>182</v>
      </c>
      <c r="C49" s="53">
        <v>193.95</v>
      </c>
      <c r="D49" s="56">
        <v>141000000</v>
      </c>
      <c r="E49" s="60">
        <v>140035000</v>
      </c>
      <c r="F49" s="54" t="s">
        <v>252</v>
      </c>
      <c r="G49" s="54" t="s">
        <v>253</v>
      </c>
      <c r="H49" s="55" t="s">
        <v>26</v>
      </c>
      <c r="I49" s="41"/>
      <c r="J49" s="42"/>
    </row>
    <row r="50" spans="1:10" ht="27.6" x14ac:dyDescent="0.3">
      <c r="A50" s="44">
        <v>44</v>
      </c>
      <c r="B50" s="45" t="s">
        <v>183</v>
      </c>
      <c r="C50" s="53">
        <v>387.6</v>
      </c>
      <c r="D50" s="56">
        <v>190800000</v>
      </c>
      <c r="E50" s="60">
        <v>189869000</v>
      </c>
      <c r="F50" s="54" t="s">
        <v>133</v>
      </c>
      <c r="G50" s="54" t="s">
        <v>39</v>
      </c>
      <c r="H50" s="55" t="s">
        <v>14</v>
      </c>
      <c r="I50" s="41"/>
      <c r="J50" s="42"/>
    </row>
    <row r="51" spans="1:10" ht="28.8" x14ac:dyDescent="0.3">
      <c r="A51" s="44">
        <v>45</v>
      </c>
      <c r="B51" s="45" t="s">
        <v>184</v>
      </c>
      <c r="C51" s="53">
        <v>233.5</v>
      </c>
      <c r="D51" s="56">
        <v>171000000</v>
      </c>
      <c r="E51" s="60">
        <v>170155000</v>
      </c>
      <c r="F51" s="54" t="s">
        <v>254</v>
      </c>
      <c r="G51" s="55" t="s">
        <v>89</v>
      </c>
      <c r="H51" s="55" t="s">
        <v>27</v>
      </c>
      <c r="I51" s="41"/>
      <c r="J51" s="42"/>
    </row>
    <row r="52" spans="1:10" ht="27.6" x14ac:dyDescent="0.3">
      <c r="A52" s="44">
        <v>46</v>
      </c>
      <c r="B52" s="45" t="s">
        <v>185</v>
      </c>
      <c r="C52" s="53">
        <v>240.1</v>
      </c>
      <c r="D52" s="56">
        <v>96600000</v>
      </c>
      <c r="E52" s="60">
        <v>95750000</v>
      </c>
      <c r="F52" s="54" t="s">
        <v>255</v>
      </c>
      <c r="G52" s="54" t="s">
        <v>39</v>
      </c>
      <c r="H52" s="55" t="s">
        <v>14</v>
      </c>
      <c r="I52" s="41"/>
      <c r="J52" s="42"/>
    </row>
    <row r="53" spans="1:10" ht="27.6" x14ac:dyDescent="0.3">
      <c r="A53" s="44">
        <v>47</v>
      </c>
      <c r="B53" s="45" t="s">
        <v>186</v>
      </c>
      <c r="C53" s="53">
        <v>187.2</v>
      </c>
      <c r="D53" s="56">
        <v>190800000</v>
      </c>
      <c r="E53" s="60">
        <v>189600000</v>
      </c>
      <c r="F53" s="54" t="s">
        <v>256</v>
      </c>
      <c r="G53" s="54" t="s">
        <v>257</v>
      </c>
      <c r="H53" s="55" t="s">
        <v>26</v>
      </c>
      <c r="I53" s="41"/>
      <c r="J53" s="42"/>
    </row>
    <row r="54" spans="1:10" ht="27.6" x14ac:dyDescent="0.3">
      <c r="A54" s="44">
        <v>48</v>
      </c>
      <c r="B54" s="45" t="s">
        <v>187</v>
      </c>
      <c r="C54" s="53">
        <v>222.1</v>
      </c>
      <c r="D54" s="56">
        <v>171000000</v>
      </c>
      <c r="E54" s="60">
        <v>169900000</v>
      </c>
      <c r="F54" s="54" t="s">
        <v>229</v>
      </c>
      <c r="G54" s="54" t="s">
        <v>229</v>
      </c>
      <c r="H54" s="55" t="s">
        <v>26</v>
      </c>
      <c r="I54" s="41"/>
      <c r="J54" s="42"/>
    </row>
    <row r="55" spans="1:10" ht="27.6" x14ac:dyDescent="0.3">
      <c r="A55" s="44">
        <v>49</v>
      </c>
      <c r="B55" s="45" t="s">
        <v>188</v>
      </c>
      <c r="C55" s="53">
        <v>273.8</v>
      </c>
      <c r="D55" s="56">
        <v>195000000</v>
      </c>
      <c r="E55" s="60">
        <v>193850000</v>
      </c>
      <c r="F55" s="54" t="s">
        <v>258</v>
      </c>
      <c r="G55" s="54" t="s">
        <v>213</v>
      </c>
      <c r="H55" s="55" t="s">
        <v>200</v>
      </c>
      <c r="I55" s="41"/>
      <c r="J55" s="42"/>
    </row>
    <row r="56" spans="1:10" ht="27.6" x14ac:dyDescent="0.3">
      <c r="A56" s="44">
        <v>50</v>
      </c>
      <c r="B56" s="45" t="s">
        <v>189</v>
      </c>
      <c r="C56" s="53">
        <v>257</v>
      </c>
      <c r="D56" s="56">
        <v>171000000</v>
      </c>
      <c r="E56" s="60">
        <v>169880000</v>
      </c>
      <c r="F56" s="54" t="s">
        <v>204</v>
      </c>
      <c r="G56" s="54" t="s">
        <v>17</v>
      </c>
      <c r="H56" s="55" t="s">
        <v>13</v>
      </c>
      <c r="I56" s="41"/>
      <c r="J56" s="42"/>
    </row>
    <row r="57" spans="1:10" ht="27.6" x14ac:dyDescent="0.3">
      <c r="A57" s="44">
        <v>51</v>
      </c>
      <c r="B57" s="45" t="s">
        <v>190</v>
      </c>
      <c r="C57" s="53">
        <v>242.8</v>
      </c>
      <c r="D57" s="56">
        <v>171000000</v>
      </c>
      <c r="E57" s="60">
        <v>169750000</v>
      </c>
      <c r="F57" s="54" t="s">
        <v>259</v>
      </c>
      <c r="G57" s="54" t="s">
        <v>28</v>
      </c>
      <c r="H57" s="55" t="s">
        <v>27</v>
      </c>
      <c r="I57" s="41"/>
      <c r="J57" s="42"/>
    </row>
    <row r="58" spans="1:10" ht="27.6" x14ac:dyDescent="0.3">
      <c r="A58" s="44">
        <v>52</v>
      </c>
      <c r="B58" s="45" t="s">
        <v>191</v>
      </c>
      <c r="C58" s="53">
        <v>255</v>
      </c>
      <c r="D58" s="56">
        <v>171000000</v>
      </c>
      <c r="E58" s="60">
        <v>169600000</v>
      </c>
      <c r="F58" s="54" t="s">
        <v>260</v>
      </c>
      <c r="G58" s="54" t="s">
        <v>261</v>
      </c>
      <c r="H58" s="55" t="s">
        <v>27</v>
      </c>
      <c r="I58" s="41"/>
      <c r="J58" s="42"/>
    </row>
    <row r="59" spans="1:10" ht="27.6" x14ac:dyDescent="0.3">
      <c r="A59" s="44">
        <v>53</v>
      </c>
      <c r="B59" s="45" t="s">
        <v>192</v>
      </c>
      <c r="C59" s="53">
        <v>159</v>
      </c>
      <c r="D59" s="56">
        <v>171000000</v>
      </c>
      <c r="E59" s="60">
        <v>169835000</v>
      </c>
      <c r="F59" s="54" t="s">
        <v>262</v>
      </c>
      <c r="G59" s="54" t="s">
        <v>29</v>
      </c>
      <c r="H59" s="55" t="s">
        <v>13</v>
      </c>
      <c r="I59" s="41"/>
      <c r="J59" s="42"/>
    </row>
    <row r="60" spans="1:10" ht="27.6" x14ac:dyDescent="0.3">
      <c r="A60" s="44">
        <v>54</v>
      </c>
      <c r="B60" s="45" t="s">
        <v>193</v>
      </c>
      <c r="C60" s="53">
        <v>193.5</v>
      </c>
      <c r="D60" s="56">
        <v>171000000</v>
      </c>
      <c r="E60" s="60">
        <v>169912000</v>
      </c>
      <c r="F60" s="54" t="s">
        <v>262</v>
      </c>
      <c r="G60" s="54" t="s">
        <v>29</v>
      </c>
      <c r="H60" s="55" t="s">
        <v>13</v>
      </c>
      <c r="I60" s="41"/>
      <c r="J60" s="42"/>
    </row>
    <row r="61" spans="1:10" ht="27.6" x14ac:dyDescent="0.3">
      <c r="A61" s="44">
        <v>55</v>
      </c>
      <c r="B61" s="45" t="s">
        <v>194</v>
      </c>
      <c r="C61" s="53">
        <v>271.2</v>
      </c>
      <c r="D61" s="56">
        <v>171000000</v>
      </c>
      <c r="E61" s="60">
        <v>169890000</v>
      </c>
      <c r="F61" s="54" t="s">
        <v>260</v>
      </c>
      <c r="G61" s="54" t="s">
        <v>261</v>
      </c>
      <c r="H61" s="55" t="s">
        <v>27</v>
      </c>
      <c r="I61" s="41"/>
      <c r="J61" s="42"/>
    </row>
    <row r="62" spans="1:10" ht="27.6" x14ac:dyDescent="0.3">
      <c r="A62" s="44">
        <v>56</v>
      </c>
      <c r="B62" s="45" t="s">
        <v>195</v>
      </c>
      <c r="C62" s="53">
        <v>237</v>
      </c>
      <c r="D62" s="56">
        <v>171000000</v>
      </c>
      <c r="E62" s="60">
        <v>169815000</v>
      </c>
      <c r="F62" s="54" t="s">
        <v>259</v>
      </c>
      <c r="G62" s="54" t="s">
        <v>28</v>
      </c>
      <c r="H62" s="55" t="s">
        <v>27</v>
      </c>
      <c r="I62" s="41"/>
      <c r="J62" s="42"/>
    </row>
    <row r="63" spans="1:10" ht="27.6" x14ac:dyDescent="0.3">
      <c r="A63" s="44">
        <v>57</v>
      </c>
      <c r="B63" s="45" t="s">
        <v>196</v>
      </c>
      <c r="C63" s="53">
        <v>183</v>
      </c>
      <c r="D63" s="56">
        <v>171000000</v>
      </c>
      <c r="E63" s="60">
        <v>169885000</v>
      </c>
      <c r="F63" s="54" t="s">
        <v>263</v>
      </c>
      <c r="G63" s="54" t="s">
        <v>208</v>
      </c>
      <c r="H63" s="55" t="s">
        <v>27</v>
      </c>
      <c r="I63" s="41"/>
      <c r="J63" s="42"/>
    </row>
    <row r="64" spans="1:10" ht="28.8" x14ac:dyDescent="0.3">
      <c r="A64" s="44">
        <v>58</v>
      </c>
      <c r="B64" s="45" t="s">
        <v>197</v>
      </c>
      <c r="C64" s="53">
        <v>185.9</v>
      </c>
      <c r="D64" s="56">
        <v>191000000</v>
      </c>
      <c r="E64" s="60">
        <v>190180000</v>
      </c>
      <c r="F64" s="55" t="s">
        <v>264</v>
      </c>
      <c r="G64" s="54" t="s">
        <v>253</v>
      </c>
      <c r="H64" s="55" t="s">
        <v>26</v>
      </c>
      <c r="I64" s="41"/>
      <c r="J64" s="42"/>
    </row>
    <row r="65" spans="1:10" s="38" customFormat="1" ht="27" customHeight="1" x14ac:dyDescent="0.3">
      <c r="A65" s="69" t="s">
        <v>198</v>
      </c>
      <c r="B65" s="69"/>
      <c r="C65" s="39">
        <f>SUM(C7:C64)</f>
        <v>12000.860000000002</v>
      </c>
      <c r="D65" s="39">
        <f>SUM(D7:D64)</f>
        <v>9773199000</v>
      </c>
      <c r="E65" s="61">
        <f>SUM(E7:E64)</f>
        <v>9715295000</v>
      </c>
      <c r="F65" s="37"/>
      <c r="G65" s="37"/>
      <c r="H65" s="37"/>
      <c r="I65" s="37"/>
      <c r="J65" s="37"/>
    </row>
    <row r="66" spans="1:10" s="25" customFormat="1" x14ac:dyDescent="0.3">
      <c r="A66" s="47"/>
      <c r="B66" s="48"/>
      <c r="C66" s="36"/>
      <c r="D66" s="40"/>
      <c r="E66" s="62"/>
      <c r="F66" s="40"/>
      <c r="G66" s="49"/>
      <c r="H66" s="50"/>
      <c r="I66" s="51"/>
      <c r="J66" s="52"/>
    </row>
    <row r="67" spans="1:10" s="32" customFormat="1" ht="20.100000000000001" customHeight="1" x14ac:dyDescent="0.3">
      <c r="A67" s="13"/>
      <c r="B67" s="8" t="s">
        <v>98</v>
      </c>
      <c r="C67" s="30"/>
      <c r="D67" s="11"/>
      <c r="E67" s="59"/>
      <c r="F67" s="12"/>
      <c r="G67" s="12"/>
      <c r="H67" s="12"/>
      <c r="I67" s="20"/>
      <c r="J67" s="31"/>
    </row>
    <row r="68" spans="1:10" ht="27.6" x14ac:dyDescent="0.3">
      <c r="A68" s="9">
        <v>1</v>
      </c>
      <c r="B68" s="43" t="s">
        <v>139</v>
      </c>
      <c r="C68" s="53">
        <f>105+10+49.6</f>
        <v>164.6</v>
      </c>
      <c r="D68" s="56">
        <v>195000000</v>
      </c>
      <c r="E68" s="60">
        <v>0</v>
      </c>
      <c r="F68" s="54" t="s">
        <v>199</v>
      </c>
      <c r="G68" s="54" t="s">
        <v>199</v>
      </c>
      <c r="H68" s="55" t="s">
        <v>200</v>
      </c>
      <c r="I68" s="21"/>
      <c r="J68" s="22"/>
    </row>
    <row r="69" spans="1:10" ht="28.8" x14ac:dyDescent="0.3">
      <c r="A69" s="9">
        <v>2</v>
      </c>
      <c r="B69" s="15" t="s">
        <v>99</v>
      </c>
      <c r="C69" s="28">
        <v>154.30000000000001</v>
      </c>
      <c r="D69" s="26">
        <v>125000000</v>
      </c>
      <c r="E69" s="63">
        <v>124188000</v>
      </c>
      <c r="F69" s="16" t="s">
        <v>116</v>
      </c>
      <c r="G69" s="10" t="s">
        <v>117</v>
      </c>
      <c r="H69" s="14" t="s">
        <v>26</v>
      </c>
      <c r="I69" s="21"/>
      <c r="J69" s="22"/>
    </row>
    <row r="70" spans="1:10" ht="28.8" x14ac:dyDescent="0.3">
      <c r="A70" s="9">
        <f t="shared" ref="A70:A85" si="0">+A69+1</f>
        <v>3</v>
      </c>
      <c r="B70" s="17" t="s">
        <v>100</v>
      </c>
      <c r="C70" s="28">
        <v>115</v>
      </c>
      <c r="D70" s="26">
        <v>120000000</v>
      </c>
      <c r="E70" s="64">
        <v>119135000</v>
      </c>
      <c r="F70" s="19" t="s">
        <v>118</v>
      </c>
      <c r="G70" s="10" t="s">
        <v>119</v>
      </c>
      <c r="H70" s="14" t="s">
        <v>13</v>
      </c>
      <c r="I70" s="21"/>
      <c r="J70" s="22"/>
    </row>
    <row r="71" spans="1:10" ht="28.8" x14ac:dyDescent="0.3">
      <c r="A71" s="9">
        <f t="shared" si="0"/>
        <v>4</v>
      </c>
      <c r="B71" s="17" t="s">
        <v>101</v>
      </c>
      <c r="C71" s="28">
        <v>152.36477108694703</v>
      </c>
      <c r="D71" s="26">
        <v>200000000</v>
      </c>
      <c r="E71" s="64">
        <v>123845000</v>
      </c>
      <c r="F71" s="19" t="s">
        <v>120</v>
      </c>
      <c r="G71" s="10" t="s">
        <v>121</v>
      </c>
      <c r="H71" s="14" t="s">
        <v>13</v>
      </c>
      <c r="I71" s="21"/>
      <c r="J71" s="22"/>
    </row>
    <row r="72" spans="1:10" ht="28.8" x14ac:dyDescent="0.3">
      <c r="A72" s="9">
        <f t="shared" si="0"/>
        <v>5</v>
      </c>
      <c r="B72" s="17" t="s">
        <v>102</v>
      </c>
      <c r="C72" s="28">
        <v>230.5</v>
      </c>
      <c r="D72" s="26">
        <v>171000000</v>
      </c>
      <c r="E72" s="64">
        <v>170128000</v>
      </c>
      <c r="F72" s="19" t="s">
        <v>122</v>
      </c>
      <c r="G72" s="10" t="s">
        <v>30</v>
      </c>
      <c r="H72" s="14" t="s">
        <v>15</v>
      </c>
      <c r="I72" s="21"/>
      <c r="J72" s="22"/>
    </row>
    <row r="73" spans="1:10" ht="28.8" x14ac:dyDescent="0.3">
      <c r="A73" s="9">
        <f t="shared" si="0"/>
        <v>6</v>
      </c>
      <c r="B73" s="18" t="s">
        <v>103</v>
      </c>
      <c r="C73" s="29">
        <v>168.8</v>
      </c>
      <c r="D73" s="26">
        <v>171000000</v>
      </c>
      <c r="E73" s="64">
        <v>170125000</v>
      </c>
      <c r="F73" s="19" t="s">
        <v>31</v>
      </c>
      <c r="G73" s="10" t="s">
        <v>32</v>
      </c>
      <c r="H73" s="14" t="s">
        <v>15</v>
      </c>
      <c r="I73" s="21"/>
      <c r="J73" s="22"/>
    </row>
    <row r="74" spans="1:10" ht="28.8" x14ac:dyDescent="0.3">
      <c r="A74" s="9">
        <f t="shared" si="0"/>
        <v>7</v>
      </c>
      <c r="B74" s="18" t="s">
        <v>104</v>
      </c>
      <c r="C74" s="28">
        <v>184.5</v>
      </c>
      <c r="D74" s="26">
        <v>170000000</v>
      </c>
      <c r="E74" s="64">
        <v>169130000</v>
      </c>
      <c r="F74" s="19" t="s">
        <v>123</v>
      </c>
      <c r="G74" s="10" t="s">
        <v>29</v>
      </c>
      <c r="H74" s="14" t="s">
        <v>13</v>
      </c>
      <c r="I74" s="21"/>
      <c r="J74" s="22"/>
    </row>
    <row r="75" spans="1:10" ht="28.8" x14ac:dyDescent="0.3">
      <c r="A75" s="9">
        <f t="shared" si="0"/>
        <v>8</v>
      </c>
      <c r="B75" s="18" t="s">
        <v>105</v>
      </c>
      <c r="C75" s="28">
        <v>150</v>
      </c>
      <c r="D75" s="26">
        <v>171000000</v>
      </c>
      <c r="E75" s="64">
        <v>170150000</v>
      </c>
      <c r="F75" s="19" t="s">
        <v>124</v>
      </c>
      <c r="G75" s="10" t="s">
        <v>40</v>
      </c>
      <c r="H75" s="14" t="s">
        <v>15</v>
      </c>
      <c r="I75" s="21"/>
      <c r="J75" s="22"/>
    </row>
    <row r="76" spans="1:10" ht="28.8" x14ac:dyDescent="0.3">
      <c r="A76" s="9">
        <f t="shared" si="0"/>
        <v>9</v>
      </c>
      <c r="B76" s="18" t="s">
        <v>106</v>
      </c>
      <c r="C76" s="28">
        <v>55.7</v>
      </c>
      <c r="D76" s="26">
        <v>95000000</v>
      </c>
      <c r="E76" s="64">
        <v>94195000</v>
      </c>
      <c r="F76" s="19" t="s">
        <v>125</v>
      </c>
      <c r="G76" s="10" t="s">
        <v>35</v>
      </c>
      <c r="H76" s="14" t="s">
        <v>34</v>
      </c>
      <c r="I76" s="21"/>
      <c r="J76" s="22"/>
    </row>
    <row r="77" spans="1:10" ht="43.2" x14ac:dyDescent="0.3">
      <c r="A77" s="9">
        <f t="shared" si="0"/>
        <v>10</v>
      </c>
      <c r="B77" s="18" t="s">
        <v>107</v>
      </c>
      <c r="C77" s="28">
        <v>159.69999999999999</v>
      </c>
      <c r="D77" s="26">
        <v>171000000</v>
      </c>
      <c r="E77" s="64">
        <v>170124000</v>
      </c>
      <c r="F77" s="19" t="s">
        <v>126</v>
      </c>
      <c r="G77" s="10" t="s">
        <v>33</v>
      </c>
      <c r="H77" s="14" t="s">
        <v>34</v>
      </c>
      <c r="I77" s="21"/>
      <c r="J77" s="22"/>
    </row>
    <row r="78" spans="1:10" ht="43.2" x14ac:dyDescent="0.3">
      <c r="A78" s="9">
        <f t="shared" si="0"/>
        <v>11</v>
      </c>
      <c r="B78" s="18" t="s">
        <v>108</v>
      </c>
      <c r="C78" s="28">
        <v>242.4</v>
      </c>
      <c r="D78" s="26">
        <v>191000000</v>
      </c>
      <c r="E78" s="64">
        <v>189918000</v>
      </c>
      <c r="F78" s="19" t="s">
        <v>127</v>
      </c>
      <c r="G78" s="10" t="s">
        <v>128</v>
      </c>
      <c r="H78" s="14" t="s">
        <v>15</v>
      </c>
      <c r="I78" s="21"/>
      <c r="J78" s="22"/>
    </row>
    <row r="79" spans="1:10" ht="28.8" x14ac:dyDescent="0.3">
      <c r="A79" s="9">
        <f t="shared" si="0"/>
        <v>12</v>
      </c>
      <c r="B79" s="18" t="s">
        <v>109</v>
      </c>
      <c r="C79" s="28">
        <v>247.9</v>
      </c>
      <c r="D79" s="26">
        <v>191000000</v>
      </c>
      <c r="E79" s="64">
        <v>189916000</v>
      </c>
      <c r="F79" s="19" t="s">
        <v>129</v>
      </c>
      <c r="G79" s="10" t="s">
        <v>30</v>
      </c>
      <c r="H79" s="14" t="s">
        <v>15</v>
      </c>
      <c r="I79" s="21"/>
      <c r="J79" s="22"/>
    </row>
    <row r="80" spans="1:10" ht="28.8" x14ac:dyDescent="0.3">
      <c r="A80" s="9">
        <f t="shared" si="0"/>
        <v>13</v>
      </c>
      <c r="B80" s="18" t="s">
        <v>110</v>
      </c>
      <c r="C80" s="28">
        <v>226.25</v>
      </c>
      <c r="D80" s="26">
        <v>191000000</v>
      </c>
      <c r="E80" s="64">
        <v>189914000</v>
      </c>
      <c r="F80" s="19" t="s">
        <v>130</v>
      </c>
      <c r="G80" s="10" t="s">
        <v>40</v>
      </c>
      <c r="H80" s="14" t="s">
        <v>15</v>
      </c>
      <c r="I80" s="21"/>
      <c r="J80" s="22"/>
    </row>
    <row r="81" spans="1:10" ht="43.2" x14ac:dyDescent="0.3">
      <c r="A81" s="9">
        <f t="shared" si="0"/>
        <v>14</v>
      </c>
      <c r="B81" s="18" t="s">
        <v>111</v>
      </c>
      <c r="C81" s="28">
        <f>106+67.5</f>
        <v>173.5</v>
      </c>
      <c r="D81" s="27">
        <v>171000000</v>
      </c>
      <c r="E81" s="64">
        <v>170112000</v>
      </c>
      <c r="F81" s="19" t="s">
        <v>126</v>
      </c>
      <c r="G81" s="10" t="s">
        <v>33</v>
      </c>
      <c r="H81" s="14" t="s">
        <v>34</v>
      </c>
      <c r="I81" s="21"/>
      <c r="J81" s="22"/>
    </row>
    <row r="82" spans="1:10" ht="28.8" x14ac:dyDescent="0.3">
      <c r="A82" s="9">
        <f t="shared" si="0"/>
        <v>15</v>
      </c>
      <c r="B82" s="18" t="s">
        <v>112</v>
      </c>
      <c r="C82" s="28">
        <v>283.89999999999998</v>
      </c>
      <c r="D82" s="26">
        <v>191000000</v>
      </c>
      <c r="E82" s="64">
        <v>189925000</v>
      </c>
      <c r="F82" s="19" t="s">
        <v>76</v>
      </c>
      <c r="G82" s="10" t="s">
        <v>77</v>
      </c>
      <c r="H82" s="14" t="s">
        <v>15</v>
      </c>
      <c r="I82" s="21"/>
      <c r="J82" s="22"/>
    </row>
    <row r="83" spans="1:10" ht="43.2" x14ac:dyDescent="0.3">
      <c r="A83" s="9">
        <f t="shared" si="0"/>
        <v>16</v>
      </c>
      <c r="B83" s="18" t="s">
        <v>113</v>
      </c>
      <c r="C83" s="28">
        <v>182.7</v>
      </c>
      <c r="D83" s="27">
        <v>171000000</v>
      </c>
      <c r="E83" s="64">
        <v>170110000</v>
      </c>
      <c r="F83" s="19" t="s">
        <v>131</v>
      </c>
      <c r="G83" s="10" t="s">
        <v>132</v>
      </c>
      <c r="H83" s="14" t="s">
        <v>34</v>
      </c>
      <c r="I83" s="21"/>
      <c r="J83" s="22"/>
    </row>
    <row r="84" spans="1:10" ht="28.8" x14ac:dyDescent="0.3">
      <c r="A84" s="9">
        <f t="shared" si="0"/>
        <v>17</v>
      </c>
      <c r="B84" s="18" t="s">
        <v>114</v>
      </c>
      <c r="C84" s="28">
        <v>57.59</v>
      </c>
      <c r="D84" s="27">
        <v>95000000</v>
      </c>
      <c r="E84" s="64">
        <v>94664000</v>
      </c>
      <c r="F84" s="19" t="s">
        <v>133</v>
      </c>
      <c r="G84" s="10" t="s">
        <v>39</v>
      </c>
      <c r="H84" s="14" t="s">
        <v>14</v>
      </c>
      <c r="I84" s="21"/>
      <c r="J84" s="22"/>
    </row>
    <row r="85" spans="1:10" ht="28.8" x14ac:dyDescent="0.3">
      <c r="A85" s="9">
        <f t="shared" si="0"/>
        <v>18</v>
      </c>
      <c r="B85" s="18" t="s">
        <v>115</v>
      </c>
      <c r="C85" s="28">
        <v>184.5</v>
      </c>
      <c r="D85" s="26">
        <v>200000000</v>
      </c>
      <c r="E85" s="64">
        <v>199015000</v>
      </c>
      <c r="F85" s="19" t="s">
        <v>134</v>
      </c>
      <c r="G85" s="10" t="s">
        <v>135</v>
      </c>
      <c r="H85" s="14" t="s">
        <v>136</v>
      </c>
      <c r="I85" s="21"/>
      <c r="J85" s="22"/>
    </row>
    <row r="86" spans="1:10" s="38" customFormat="1" ht="27" customHeight="1" x14ac:dyDescent="0.3">
      <c r="A86" s="69" t="s">
        <v>137</v>
      </c>
      <c r="B86" s="69"/>
      <c r="C86" s="39">
        <f>SUM(C69:C85)</f>
        <v>2969.6047710869475</v>
      </c>
      <c r="D86" s="39">
        <f>SUM(D69:D85)</f>
        <v>2795000000</v>
      </c>
      <c r="E86" s="61">
        <f>SUM(E69:E85)</f>
        <v>2704594000</v>
      </c>
      <c r="F86" s="37"/>
      <c r="G86" s="37"/>
      <c r="H86" s="37"/>
      <c r="I86" s="37"/>
      <c r="J86" s="37"/>
    </row>
    <row r="87" spans="1:10" s="67" customFormat="1" ht="27" customHeight="1" x14ac:dyDescent="0.3">
      <c r="A87" s="68" t="s">
        <v>265</v>
      </c>
      <c r="B87" s="68"/>
      <c r="C87" s="65">
        <f>C65+C86</f>
        <v>14970.46477108695</v>
      </c>
      <c r="D87" s="65">
        <f t="shared" ref="D87:E87" si="1">D65+D86</f>
        <v>12568199000</v>
      </c>
      <c r="E87" s="65">
        <f t="shared" si="1"/>
        <v>12419889000</v>
      </c>
      <c r="F87" s="66"/>
      <c r="G87" s="66"/>
      <c r="H87" s="66"/>
      <c r="I87" s="66"/>
      <c r="J87" s="66"/>
    </row>
  </sheetData>
  <mergeCells count="12">
    <mergeCell ref="J4:J5"/>
    <mergeCell ref="D4:E4"/>
    <mergeCell ref="A4:A5"/>
    <mergeCell ref="B4:B5"/>
    <mergeCell ref="C4:C5"/>
    <mergeCell ref="F4:H4"/>
    <mergeCell ref="A87:B87"/>
    <mergeCell ref="A86:B86"/>
    <mergeCell ref="A1:I1"/>
    <mergeCell ref="A2:I2"/>
    <mergeCell ref="I4:I5"/>
    <mergeCell ref="A65:B65"/>
  </mergeCells>
  <pageMargins left="0.59055118110236204" right="0.27559055118110198" top="0.27559055118110198" bottom="0.196850393700787" header="0.23622047244094499" footer="0.23622047244094499"/>
  <pageSetup paperSize="9" scale="60" orientation="portrait" horizontalDpi="4294967292" verticalDpi="36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SPAM</vt:lpstr>
      <vt:lpstr>DRAINASE</vt:lpstr>
      <vt:lpstr>DRAINASE!Print_Area</vt:lpstr>
      <vt:lpstr>SPAM!Print_Area</vt:lpstr>
      <vt:lpstr>DRAINASE!Print_Titles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muhammadfahrurrozi95@gmail.com</cp:lastModifiedBy>
  <cp:lastPrinted>2021-01-14T04:22:26Z</cp:lastPrinted>
  <dcterms:created xsi:type="dcterms:W3CDTF">2020-11-30T03:49:23Z</dcterms:created>
  <dcterms:modified xsi:type="dcterms:W3CDTF">2022-06-07T02:31:04Z</dcterms:modified>
</cp:coreProperties>
</file>