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N18" i="1"/>
  <c r="M18"/>
  <c r="L18"/>
  <c r="K18"/>
  <c r="H18"/>
  <c r="G18"/>
  <c r="F18"/>
  <c r="E18"/>
  <c r="D18"/>
  <c r="O17"/>
  <c r="P17" s="1"/>
  <c r="I17"/>
  <c r="J17" s="1"/>
  <c r="B17"/>
  <c r="A17"/>
  <c r="O16"/>
  <c r="P16" s="1"/>
  <c r="I16"/>
  <c r="J16" s="1"/>
  <c r="B16"/>
  <c r="A16"/>
  <c r="O15"/>
  <c r="P15" s="1"/>
  <c r="I15"/>
  <c r="J15" s="1"/>
  <c r="B15"/>
  <c r="A15"/>
  <c r="O14"/>
  <c r="P14" s="1"/>
  <c r="I14"/>
  <c r="J14" s="1"/>
  <c r="B14"/>
  <c r="A14"/>
  <c r="O13"/>
  <c r="P13" s="1"/>
  <c r="I13"/>
  <c r="J13" s="1"/>
  <c r="B13"/>
  <c r="A13"/>
  <c r="O12"/>
  <c r="P12" s="1"/>
  <c r="I12"/>
  <c r="J12" s="1"/>
  <c r="B12"/>
  <c r="A12"/>
  <c r="O11"/>
  <c r="P11" s="1"/>
  <c r="I11"/>
  <c r="J11" s="1"/>
  <c r="B11"/>
  <c r="A11"/>
  <c r="O10"/>
  <c r="P10" s="1"/>
  <c r="I10"/>
  <c r="J10" s="1"/>
  <c r="B10"/>
  <c r="A10"/>
  <c r="O9"/>
  <c r="P9" s="1"/>
  <c r="I9"/>
  <c r="J9" s="1"/>
  <c r="B9"/>
  <c r="A9"/>
  <c r="O8"/>
  <c r="I8"/>
  <c r="C8"/>
  <c r="B8"/>
  <c r="A8"/>
  <c r="H3"/>
  <c r="G3"/>
  <c r="H2"/>
  <c r="G2"/>
  <c r="O18" l="1"/>
  <c r="P18" s="1"/>
  <c r="I18"/>
  <c r="J18" s="1"/>
  <c r="J8"/>
  <c r="P8"/>
</calcChain>
</file>

<file path=xl/sharedStrings.xml><?xml version="1.0" encoding="utf-8"?>
<sst xmlns="http://schemas.openxmlformats.org/spreadsheetml/2006/main" count="23" uniqueCount="17">
  <si>
    <t>TEMPAT PENGELOLAAN MAKANAN (TPM)  MENURUT STATUS HIGIENE SANITASI</t>
  </si>
  <si>
    <t>NO</t>
  </si>
  <si>
    <t>KABUPATEN</t>
  </si>
  <si>
    <t>PUSKESMAS</t>
  </si>
  <si>
    <t xml:space="preserve">JUMLAH TPM  </t>
  </si>
  <si>
    <t>TPM MEMENUHI SYARAT HIGIENE SANITASI</t>
  </si>
  <si>
    <t>TPM TIDAK MEMENUHI SYARAT HIGIENE SANITASI</t>
  </si>
  <si>
    <t>JASA BOGA</t>
  </si>
  <si>
    <t>RUMAH MAKAN/ RESTORAN</t>
  </si>
  <si>
    <t>DEPOT AIR MINUM (DAM)</t>
  </si>
  <si>
    <t>MAKANAN JAJANAN</t>
  </si>
  <si>
    <t>TOTAL</t>
  </si>
  <si>
    <t>%</t>
  </si>
  <si>
    <t>JUMLAH (KAB/KOTA)</t>
  </si>
  <si>
    <t>PROVINSI NUSA TENGGARA BARAT</t>
  </si>
  <si>
    <t>Sumber: Dinas Kesehatan Provinsi Nusa Tenggara Barat</t>
  </si>
  <si>
    <t>TAHUN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</si>
</sst>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9"/>
      <color rgb="FF000000"/>
      <name val="Arial"/>
      <family val="2"/>
    </font>
    <font>
      <b/>
      <sz val="16"/>
      <color rgb="FF00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43" fontId="4" fillId="0" borderId="5" xfId="1" applyNumberFormat="1" applyFont="1" applyBorder="1" applyAlignment="1">
      <alignment horizontal="left" vertical="center"/>
    </xf>
    <xf numFmtId="43" fontId="4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43" fontId="4" fillId="0" borderId="6" xfId="1" applyNumberFormat="1" applyFont="1" applyBorder="1" applyAlignment="1">
      <alignment horizontal="left" vertical="center"/>
    </xf>
    <xf numFmtId="43" fontId="4" fillId="0" borderId="6" xfId="1" applyNumberFormat="1" applyFont="1" applyBorder="1" applyAlignment="1">
      <alignment vertical="center"/>
    </xf>
    <xf numFmtId="164" fontId="2" fillId="0" borderId="6" xfId="1" applyNumberFormat="1" applyFont="1" applyBorder="1" applyAlignment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43" fontId="4" fillId="0" borderId="6" xfId="1" applyNumberFormat="1" applyFont="1" applyFill="1" applyBorder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6" fillId="0" borderId="0" xfId="0" applyFont="1" applyFill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43" fontId="4" fillId="0" borderId="7" xfId="1" applyNumberFormat="1" applyFont="1" applyBorder="1" applyAlignment="1">
      <alignment horizontal="left" vertical="center"/>
    </xf>
    <xf numFmtId="43" fontId="4" fillId="0" borderId="7" xfId="1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10" xfId="1" applyNumberFormat="1" applyFont="1" applyBorder="1" applyAlignment="1">
      <alignment vertical="center"/>
    </xf>
    <xf numFmtId="43" fontId="4" fillId="0" borderId="10" xfId="1" applyNumberFormat="1" applyFont="1" applyBorder="1" applyAlignment="1">
      <alignment horizontal="left" vertical="center"/>
    </xf>
    <xf numFmtId="43" fontId="4" fillId="0" borderId="10" xfId="1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Lombok Barat</v>
          </cell>
          <cell r="C12">
            <v>17</v>
          </cell>
        </row>
        <row r="13">
          <cell r="A13">
            <v>2</v>
          </cell>
          <cell r="B13" t="str">
            <v xml:space="preserve"> Lombok Tengah</v>
          </cell>
        </row>
        <row r="14">
          <cell r="A14">
            <v>3</v>
          </cell>
          <cell r="B14" t="str">
            <v xml:space="preserve"> Lombok Timur</v>
          </cell>
        </row>
        <row r="15">
          <cell r="A15">
            <v>4</v>
          </cell>
          <cell r="B15" t="str">
            <v xml:space="preserve"> Sumbawa</v>
          </cell>
        </row>
        <row r="16">
          <cell r="A16">
            <v>5</v>
          </cell>
          <cell r="B16" t="str">
            <v xml:space="preserve"> Dompu</v>
          </cell>
        </row>
        <row r="17">
          <cell r="A17">
            <v>6</v>
          </cell>
          <cell r="B17" t="str">
            <v xml:space="preserve"> Bima</v>
          </cell>
        </row>
        <row r="18">
          <cell r="A18">
            <v>7</v>
          </cell>
          <cell r="B18" t="str">
            <v xml:space="preserve"> Sumbawa Barat</v>
          </cell>
        </row>
        <row r="19">
          <cell r="A19">
            <v>8</v>
          </cell>
          <cell r="B19" t="str">
            <v xml:space="preserve"> Lombok Utara</v>
          </cell>
        </row>
        <row r="20">
          <cell r="A20">
            <v>9</v>
          </cell>
          <cell r="B20" t="str">
            <v xml:space="preserve"> Kota Mataram</v>
          </cell>
        </row>
        <row r="21">
          <cell r="A21">
            <v>10</v>
          </cell>
          <cell r="B21" t="str">
            <v xml:space="preserve"> Kota Bima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topLeftCell="J1" workbookViewId="0">
      <selection activeCell="N11" sqref="N11"/>
    </sheetView>
  </sheetViews>
  <sheetFormatPr defaultRowHeight="15"/>
  <cols>
    <col min="1" max="1" width="9.140625" style="1"/>
    <col min="2" max="2" width="19.85546875" style="1" customWidth="1"/>
    <col min="3" max="3" width="14" style="1" bestFit="1" customWidth="1"/>
    <col min="4" max="4" width="13.85546875" style="1" bestFit="1" customWidth="1"/>
    <col min="5" max="16" width="13.7109375" style="1" customWidth="1"/>
    <col min="17" max="16384" width="9.140625" style="1"/>
  </cols>
  <sheetData>
    <row r="1" spans="1:26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6" ht="20.25">
      <c r="A2" s="37" t="s">
        <v>14</v>
      </c>
      <c r="B2" s="37"/>
      <c r="C2" s="37"/>
      <c r="D2" s="37"/>
      <c r="E2" s="37"/>
      <c r="F2" s="37"/>
      <c r="G2" s="37" t="str">
        <f>'[1]1BPS'!E5</f>
        <v>PROVINSI</v>
      </c>
      <c r="H2" s="37" t="str">
        <f>'[1]1BPS'!F5</f>
        <v>NUSA TENGGARA BARAT</v>
      </c>
      <c r="I2" s="37"/>
      <c r="J2" s="37"/>
      <c r="K2" s="37"/>
      <c r="L2" s="37"/>
      <c r="M2" s="37"/>
      <c r="N2" s="37"/>
      <c r="O2" s="37"/>
      <c r="P2" s="37"/>
    </row>
    <row r="3" spans="1:26" ht="20.25">
      <c r="A3" s="37" t="s">
        <v>16</v>
      </c>
      <c r="B3" s="37"/>
      <c r="C3" s="37"/>
      <c r="D3" s="37"/>
      <c r="E3" s="37"/>
      <c r="F3" s="37"/>
      <c r="G3" s="37" t="str">
        <f>'[1]1BPS'!E6</f>
        <v xml:space="preserve">TAHUN </v>
      </c>
      <c r="H3" s="37">
        <f>'[1]1BPS'!F6</f>
        <v>2017</v>
      </c>
      <c r="I3" s="37"/>
      <c r="J3" s="37"/>
      <c r="K3" s="37"/>
      <c r="L3" s="37"/>
      <c r="M3" s="37"/>
      <c r="N3" s="37"/>
      <c r="O3" s="37"/>
      <c r="P3" s="37"/>
    </row>
    <row r="4" spans="1:2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6" s="44" customFormat="1">
      <c r="A5" s="38" t="s">
        <v>1</v>
      </c>
      <c r="B5" s="38" t="s">
        <v>2</v>
      </c>
      <c r="C5" s="38" t="s">
        <v>3</v>
      </c>
      <c r="D5" s="38" t="s">
        <v>4</v>
      </c>
      <c r="E5" s="40" t="s">
        <v>5</v>
      </c>
      <c r="F5" s="41"/>
      <c r="G5" s="41"/>
      <c r="H5" s="41"/>
      <c r="I5" s="41"/>
      <c r="J5" s="42"/>
      <c r="K5" s="40" t="s">
        <v>6</v>
      </c>
      <c r="L5" s="41"/>
      <c r="M5" s="41"/>
      <c r="N5" s="41"/>
      <c r="O5" s="41"/>
      <c r="P5" s="42"/>
    </row>
    <row r="6" spans="1:26" s="44" customFormat="1" ht="60">
      <c r="A6" s="39"/>
      <c r="B6" s="39"/>
      <c r="C6" s="39"/>
      <c r="D6" s="39"/>
      <c r="E6" s="4" t="s">
        <v>7</v>
      </c>
      <c r="F6" s="5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7</v>
      </c>
      <c r="L6" s="5" t="s">
        <v>8</v>
      </c>
      <c r="M6" s="4" t="s">
        <v>9</v>
      </c>
      <c r="N6" s="4" t="s">
        <v>10</v>
      </c>
      <c r="O6" s="4" t="s">
        <v>11</v>
      </c>
      <c r="P6" s="6" t="s">
        <v>12</v>
      </c>
    </row>
    <row r="7" spans="1:26" s="44" customForma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</row>
    <row r="8" spans="1:26">
      <c r="A8" s="7">
        <f>'[1]4KIA'!A12</f>
        <v>1</v>
      </c>
      <c r="B8" s="8" t="str">
        <f>'[1]4KIA'!B12</f>
        <v xml:space="preserve"> Lombok Barat</v>
      </c>
      <c r="C8" s="8">
        <f>'[1]4KIA'!C12</f>
        <v>17</v>
      </c>
      <c r="D8" s="9">
        <v>633</v>
      </c>
      <c r="E8" s="9">
        <v>49</v>
      </c>
      <c r="F8" s="9">
        <v>278</v>
      </c>
      <c r="G8" s="9">
        <v>68</v>
      </c>
      <c r="H8" s="9">
        <v>164</v>
      </c>
      <c r="I8" s="9">
        <f t="shared" ref="I8:I17" si="0">SUM(E8:H8)</f>
        <v>559</v>
      </c>
      <c r="J8" s="10">
        <f t="shared" ref="J8:J18" si="1">I8/D8*100</f>
        <v>88.309636650868882</v>
      </c>
      <c r="K8" s="9">
        <v>12</v>
      </c>
      <c r="L8" s="9">
        <v>31</v>
      </c>
      <c r="M8" s="9">
        <v>2</v>
      </c>
      <c r="N8" s="9">
        <v>28</v>
      </c>
      <c r="O8" s="9">
        <f t="shared" ref="O8:O17" si="2">SUM(K8:N8)</f>
        <v>73</v>
      </c>
      <c r="P8" s="11">
        <f t="shared" ref="P8:P18" si="3">O8/D8*100</f>
        <v>11.532385466034755</v>
      </c>
    </row>
    <row r="9" spans="1:26">
      <c r="A9" s="12">
        <f>'[1]4KIA'!A13</f>
        <v>2</v>
      </c>
      <c r="B9" s="13" t="str">
        <f>'[1]4KIA'!B13</f>
        <v xml:space="preserve"> Lombok Tengah</v>
      </c>
      <c r="C9" s="13">
        <v>25</v>
      </c>
      <c r="D9" s="14">
        <v>650</v>
      </c>
      <c r="E9" s="14">
        <v>143</v>
      </c>
      <c r="F9" s="14">
        <v>188</v>
      </c>
      <c r="G9" s="14">
        <v>64</v>
      </c>
      <c r="H9" s="14">
        <v>253</v>
      </c>
      <c r="I9" s="14">
        <f t="shared" si="0"/>
        <v>648</v>
      </c>
      <c r="J9" s="15">
        <f t="shared" si="1"/>
        <v>99.692307692307693</v>
      </c>
      <c r="K9" s="14">
        <v>4</v>
      </c>
      <c r="L9" s="14">
        <v>4</v>
      </c>
      <c r="M9" s="14">
        <v>0</v>
      </c>
      <c r="N9" s="14">
        <v>48</v>
      </c>
      <c r="O9" s="14">
        <f t="shared" si="2"/>
        <v>56</v>
      </c>
      <c r="P9" s="16">
        <f t="shared" si="3"/>
        <v>8.615384615384615</v>
      </c>
    </row>
    <row r="10" spans="1:26">
      <c r="A10" s="12">
        <f>'[1]4KIA'!A14</f>
        <v>3</v>
      </c>
      <c r="B10" s="13" t="str">
        <f>'[1]4KIA'!B14</f>
        <v xml:space="preserve"> Lombok Timur</v>
      </c>
      <c r="C10" s="13">
        <v>29</v>
      </c>
      <c r="D10" s="14">
        <v>400</v>
      </c>
      <c r="E10" s="14">
        <v>7</v>
      </c>
      <c r="F10" s="14">
        <v>6</v>
      </c>
      <c r="G10" s="14">
        <v>9</v>
      </c>
      <c r="H10" s="14">
        <v>15</v>
      </c>
      <c r="I10" s="14">
        <f t="shared" si="0"/>
        <v>37</v>
      </c>
      <c r="J10" s="15">
        <f t="shared" si="1"/>
        <v>9.25</v>
      </c>
      <c r="K10" s="14">
        <v>29</v>
      </c>
      <c r="L10" s="14">
        <v>81</v>
      </c>
      <c r="M10" s="14">
        <v>57</v>
      </c>
      <c r="N10" s="14">
        <v>196</v>
      </c>
      <c r="O10" s="14">
        <f t="shared" si="2"/>
        <v>363</v>
      </c>
      <c r="P10" s="16">
        <f t="shared" si="3"/>
        <v>90.75</v>
      </c>
    </row>
    <row r="11" spans="1:26">
      <c r="A11" s="12">
        <f>'[1]4KIA'!A15</f>
        <v>4</v>
      </c>
      <c r="B11" s="13" t="str">
        <f>'[1]4KIA'!B15</f>
        <v xml:space="preserve"> Sumbawa</v>
      </c>
      <c r="C11" s="13">
        <v>25</v>
      </c>
      <c r="D11" s="14">
        <v>165</v>
      </c>
      <c r="E11" s="14">
        <v>5</v>
      </c>
      <c r="F11" s="14">
        <v>29</v>
      </c>
      <c r="G11" s="14">
        <v>19</v>
      </c>
      <c r="H11" s="14">
        <v>12</v>
      </c>
      <c r="I11" s="14">
        <f t="shared" si="0"/>
        <v>65</v>
      </c>
      <c r="J11" s="15">
        <f t="shared" si="1"/>
        <v>39.393939393939391</v>
      </c>
      <c r="K11" s="14">
        <v>9</v>
      </c>
      <c r="L11" s="14">
        <v>60</v>
      </c>
      <c r="M11" s="14">
        <v>19</v>
      </c>
      <c r="N11" s="14">
        <v>12</v>
      </c>
      <c r="O11" s="14">
        <f t="shared" si="2"/>
        <v>100</v>
      </c>
      <c r="P11" s="16">
        <f t="shared" si="3"/>
        <v>60.606060606060609</v>
      </c>
    </row>
    <row r="12" spans="1:26">
      <c r="A12" s="12">
        <f>'[1]4KIA'!A16</f>
        <v>5</v>
      </c>
      <c r="B12" s="13" t="str">
        <f>'[1]4KIA'!B16</f>
        <v xml:space="preserve"> Dompu</v>
      </c>
      <c r="C12" s="13">
        <v>9</v>
      </c>
      <c r="D12" s="14">
        <v>779</v>
      </c>
      <c r="E12" s="14">
        <v>111</v>
      </c>
      <c r="F12" s="14">
        <v>89</v>
      </c>
      <c r="G12" s="14">
        <v>10</v>
      </c>
      <c r="H12" s="14">
        <v>272</v>
      </c>
      <c r="I12" s="14">
        <f t="shared" si="0"/>
        <v>482</v>
      </c>
      <c r="J12" s="15">
        <f t="shared" si="1"/>
        <v>61.874197689345309</v>
      </c>
      <c r="K12" s="14">
        <v>100</v>
      </c>
      <c r="L12" s="14">
        <v>17</v>
      </c>
      <c r="M12" s="14">
        <v>5</v>
      </c>
      <c r="N12" s="14">
        <v>147</v>
      </c>
      <c r="O12" s="14">
        <f t="shared" si="2"/>
        <v>269</v>
      </c>
      <c r="P12" s="16">
        <f t="shared" si="3"/>
        <v>34.531450577663669</v>
      </c>
    </row>
    <row r="13" spans="1:26" ht="15.75">
      <c r="A13" s="12">
        <f>'[1]4KIA'!A17</f>
        <v>6</v>
      </c>
      <c r="B13" s="13" t="str">
        <f>'[1]4KIA'!B17</f>
        <v xml:space="preserve"> Bima</v>
      </c>
      <c r="C13" s="13">
        <v>21</v>
      </c>
      <c r="D13" s="17">
        <v>280</v>
      </c>
      <c r="E13" s="17">
        <v>3</v>
      </c>
      <c r="F13" s="17">
        <v>24</v>
      </c>
      <c r="G13" s="17">
        <v>12</v>
      </c>
      <c r="H13" s="17">
        <v>12</v>
      </c>
      <c r="I13" s="14">
        <f t="shared" si="0"/>
        <v>51</v>
      </c>
      <c r="J13" s="15">
        <f t="shared" si="1"/>
        <v>18.214285714285712</v>
      </c>
      <c r="K13" s="17">
        <v>16</v>
      </c>
      <c r="L13" s="17">
        <v>80</v>
      </c>
      <c r="M13" s="17">
        <v>4</v>
      </c>
      <c r="N13" s="17">
        <v>74</v>
      </c>
      <c r="O13" s="14">
        <f t="shared" si="2"/>
        <v>174</v>
      </c>
      <c r="P13" s="16">
        <f t="shared" si="3"/>
        <v>62.142857142857146</v>
      </c>
    </row>
    <row r="14" spans="1:26">
      <c r="A14" s="12">
        <f>'[1]4KIA'!A18</f>
        <v>7</v>
      </c>
      <c r="B14" s="13" t="str">
        <f>'[1]4KIA'!B18</f>
        <v xml:space="preserve"> Sumbawa Barat</v>
      </c>
      <c r="C14" s="13">
        <v>9</v>
      </c>
      <c r="D14" s="14">
        <v>313</v>
      </c>
      <c r="E14" s="14">
        <v>37</v>
      </c>
      <c r="F14" s="14">
        <v>136</v>
      </c>
      <c r="G14" s="14">
        <v>13</v>
      </c>
      <c r="H14" s="14">
        <v>83</v>
      </c>
      <c r="I14" s="14">
        <f t="shared" si="0"/>
        <v>269</v>
      </c>
      <c r="J14" s="15">
        <f t="shared" si="1"/>
        <v>85.942492012779553</v>
      </c>
      <c r="K14" s="14">
        <v>8</v>
      </c>
      <c r="L14" s="14">
        <v>25</v>
      </c>
      <c r="M14" s="14">
        <v>1</v>
      </c>
      <c r="N14" s="14">
        <v>10</v>
      </c>
      <c r="O14" s="14">
        <f t="shared" si="2"/>
        <v>44</v>
      </c>
      <c r="P14" s="16">
        <f t="shared" si="3"/>
        <v>14.057507987220447</v>
      </c>
    </row>
    <row r="15" spans="1:26">
      <c r="A15" s="12">
        <f>'[1]4KIA'!A19</f>
        <v>8</v>
      </c>
      <c r="B15" s="13" t="str">
        <f>'[1]4KIA'!B19</f>
        <v xml:space="preserve"> Lombok Utara</v>
      </c>
      <c r="C15" s="13">
        <v>8</v>
      </c>
      <c r="D15" s="14">
        <v>413</v>
      </c>
      <c r="E15" s="14">
        <v>23</v>
      </c>
      <c r="F15" s="14">
        <v>72</v>
      </c>
      <c r="G15" s="14">
        <v>14</v>
      </c>
      <c r="H15" s="14">
        <v>112</v>
      </c>
      <c r="I15" s="14">
        <f t="shared" si="0"/>
        <v>221</v>
      </c>
      <c r="J15" s="15">
        <f t="shared" si="1"/>
        <v>53.510895883777245</v>
      </c>
      <c r="K15" s="14">
        <v>9</v>
      </c>
      <c r="L15" s="14">
        <v>27</v>
      </c>
      <c r="M15" s="14">
        <v>5</v>
      </c>
      <c r="N15" s="14">
        <v>68</v>
      </c>
      <c r="O15" s="14">
        <f t="shared" si="2"/>
        <v>109</v>
      </c>
      <c r="P15" s="16">
        <f t="shared" si="3"/>
        <v>26.392251815980629</v>
      </c>
    </row>
    <row r="16" spans="1:26">
      <c r="A16" s="18">
        <f>'[1]4KIA'!A20</f>
        <v>9</v>
      </c>
      <c r="B16" s="19" t="str">
        <f>'[1]4KIA'!B20</f>
        <v xml:space="preserve"> Kota Mataram</v>
      </c>
      <c r="C16" s="19">
        <v>11</v>
      </c>
      <c r="D16" s="20">
        <v>2758</v>
      </c>
      <c r="E16" s="20">
        <v>115</v>
      </c>
      <c r="F16" s="20">
        <v>190</v>
      </c>
      <c r="G16" s="20">
        <v>162</v>
      </c>
      <c r="H16" s="20">
        <v>210</v>
      </c>
      <c r="I16" s="20">
        <f>SUM(E16:H16)</f>
        <v>677</v>
      </c>
      <c r="J16" s="21">
        <f t="shared" si="1"/>
        <v>24.546773023930385</v>
      </c>
      <c r="K16" s="20">
        <v>0</v>
      </c>
      <c r="L16" s="20">
        <v>59</v>
      </c>
      <c r="M16" s="20">
        <v>0</v>
      </c>
      <c r="N16" s="20">
        <v>146</v>
      </c>
      <c r="O16" s="20">
        <f t="shared" si="2"/>
        <v>205</v>
      </c>
      <c r="P16" s="22">
        <f t="shared" si="3"/>
        <v>7.432922407541696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16">
      <c r="A17" s="24">
        <f>'[1]4KIA'!A21</f>
        <v>10</v>
      </c>
      <c r="B17" s="25" t="str">
        <f>'[1]4KIA'!B21</f>
        <v xml:space="preserve"> Kota Bima</v>
      </c>
      <c r="C17" s="25">
        <v>5</v>
      </c>
      <c r="D17" s="26">
        <v>716</v>
      </c>
      <c r="E17" s="26">
        <v>31</v>
      </c>
      <c r="F17" s="26">
        <v>62</v>
      </c>
      <c r="G17" s="26">
        <v>41</v>
      </c>
      <c r="H17" s="26">
        <v>346</v>
      </c>
      <c r="I17" s="26">
        <f t="shared" si="0"/>
        <v>480</v>
      </c>
      <c r="J17" s="27">
        <f t="shared" si="1"/>
        <v>67.039106145251395</v>
      </c>
      <c r="K17" s="26">
        <v>16</v>
      </c>
      <c r="L17" s="26">
        <v>16</v>
      </c>
      <c r="M17" s="26">
        <v>0</v>
      </c>
      <c r="N17" s="26">
        <v>204</v>
      </c>
      <c r="O17" s="26">
        <f t="shared" si="2"/>
        <v>236</v>
      </c>
      <c r="P17" s="28">
        <f t="shared" si="3"/>
        <v>32.960893854748605</v>
      </c>
    </row>
    <row r="18" spans="1:16" ht="15.75" thickBot="1">
      <c r="A18" s="29" t="s">
        <v>13</v>
      </c>
      <c r="B18" s="30"/>
      <c r="C18" s="31"/>
      <c r="D18" s="32">
        <f t="shared" ref="D18:I18" si="4">SUM(D8:D17)</f>
        <v>7107</v>
      </c>
      <c r="E18" s="32">
        <f t="shared" si="4"/>
        <v>524</v>
      </c>
      <c r="F18" s="32">
        <f t="shared" si="4"/>
        <v>1074</v>
      </c>
      <c r="G18" s="32">
        <f t="shared" si="4"/>
        <v>412</v>
      </c>
      <c r="H18" s="32">
        <f t="shared" si="4"/>
        <v>1479</v>
      </c>
      <c r="I18" s="32">
        <f t="shared" si="4"/>
        <v>3489</v>
      </c>
      <c r="J18" s="33">
        <f t="shared" si="1"/>
        <v>49.092444069227518</v>
      </c>
      <c r="K18" s="32">
        <f>SUM(K8:K17)</f>
        <v>203</v>
      </c>
      <c r="L18" s="32">
        <f>SUM(L8:L17)</f>
        <v>400</v>
      </c>
      <c r="M18" s="32">
        <f>SUM(M8:M17)</f>
        <v>93</v>
      </c>
      <c r="N18" s="32">
        <f>SUM(N8:N17)</f>
        <v>933</v>
      </c>
      <c r="O18" s="32">
        <f>SUM(O8:O17)</f>
        <v>1629</v>
      </c>
      <c r="P18" s="34">
        <f t="shared" si="3"/>
        <v>22.921063739974674</v>
      </c>
    </row>
    <row r="19" spans="1:16">
      <c r="A19" s="45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1" spans="1:16">
      <c r="A21" s="35"/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30" spans="1:16">
      <c r="A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</sheetData>
  <mergeCells count="9">
    <mergeCell ref="A1:P1"/>
    <mergeCell ref="A2:P2"/>
    <mergeCell ref="A3:P3"/>
    <mergeCell ref="K5:P5"/>
    <mergeCell ref="E5:J5"/>
    <mergeCell ref="D5:D6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2019-04-22T06:59:51Z</dcterms:created>
  <dcterms:modified xsi:type="dcterms:W3CDTF">2019-04-22T07:08:17Z</dcterms:modified>
</cp:coreProperties>
</file>