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gan\Data Sektoral\Distanbun\8. Durian\"/>
    </mc:Choice>
  </mc:AlternateContent>
  <bookViews>
    <workbookView xWindow="0" yWindow="30" windowWidth="22980" windowHeight="9555"/>
  </bookViews>
  <sheets>
    <sheet name="BST" sheetId="1" r:id="rId1"/>
  </sheets>
  <definedNames>
    <definedName name="_xlnm.Print_Area" localSheetId="0">BST!$A$17:$AB$20</definedName>
  </definedNames>
  <calcPr calcId="162913"/>
</workbook>
</file>

<file path=xl/calcChain.xml><?xml version="1.0" encoding="utf-8"?>
<calcChain xmlns="http://schemas.openxmlformats.org/spreadsheetml/2006/main">
  <c r="AB15" i="1" l="1"/>
  <c r="AC15" i="1" s="1"/>
  <c r="AA15" i="1"/>
  <c r="Y15" i="1"/>
  <c r="Z15" i="1" s="1"/>
  <c r="X15" i="1"/>
  <c r="W15" i="1"/>
  <c r="V15" i="1"/>
  <c r="U15" i="1"/>
  <c r="S15" i="1"/>
  <c r="T15" i="1" s="1"/>
  <c r="R15" i="1"/>
  <c r="P15" i="1"/>
  <c r="Q15" i="1" s="1"/>
  <c r="O15" i="1"/>
  <c r="M15" i="1"/>
  <c r="N15" i="1" s="1"/>
  <c r="L15" i="1"/>
  <c r="K15" i="1"/>
  <c r="J15" i="1"/>
  <c r="I15" i="1"/>
  <c r="G15" i="1"/>
  <c r="H15" i="1" s="1"/>
  <c r="F15" i="1"/>
  <c r="D15" i="1"/>
  <c r="C15" i="1"/>
  <c r="E15" i="1" s="1"/>
  <c r="AF14" i="1" l="1"/>
  <c r="AF13" i="1"/>
  <c r="AF12" i="1"/>
  <c r="AF11" i="1"/>
  <c r="AF10" i="1"/>
  <c r="AF9" i="1"/>
  <c r="AF8" i="1"/>
  <c r="AF7" i="1"/>
  <c r="AF6" i="1"/>
  <c r="AF5" i="1"/>
  <c r="AC14" i="1"/>
  <c r="AC13" i="1"/>
  <c r="AC12" i="1"/>
  <c r="AC11" i="1"/>
  <c r="AC10" i="1"/>
  <c r="AC9" i="1"/>
  <c r="AC8" i="1"/>
  <c r="AC7" i="1"/>
  <c r="AC6" i="1"/>
  <c r="AC5" i="1"/>
  <c r="Z14" i="1"/>
  <c r="Z13" i="1"/>
  <c r="Z12" i="1"/>
  <c r="Z11" i="1"/>
  <c r="Z10" i="1"/>
  <c r="Z9" i="1"/>
  <c r="Z8" i="1"/>
  <c r="Z7" i="1"/>
  <c r="Z6" i="1"/>
  <c r="Z5" i="1"/>
  <c r="W14" i="1"/>
  <c r="W13" i="1"/>
  <c r="W12" i="1"/>
  <c r="W11" i="1"/>
  <c r="W10" i="1"/>
  <c r="W9" i="1"/>
  <c r="W8" i="1"/>
  <c r="W7" i="1"/>
  <c r="W6" i="1"/>
  <c r="W5" i="1"/>
  <c r="T14" i="1"/>
  <c r="T13" i="1"/>
  <c r="T12" i="1"/>
  <c r="T11" i="1"/>
  <c r="T10" i="1"/>
  <c r="T9" i="1"/>
  <c r="T8" i="1"/>
  <c r="T7" i="1"/>
  <c r="T6" i="1"/>
  <c r="T5" i="1"/>
  <c r="Q14" i="1"/>
  <c r="Q13" i="1"/>
  <c r="Q12" i="1"/>
  <c r="Q11" i="1"/>
  <c r="Q10" i="1"/>
  <c r="Q9" i="1"/>
  <c r="Q8" i="1"/>
  <c r="Q7" i="1"/>
  <c r="Q6" i="1"/>
  <c r="Q5" i="1"/>
  <c r="N14" i="1"/>
  <c r="N13" i="1"/>
  <c r="N12" i="1"/>
  <c r="N11" i="1"/>
  <c r="N10" i="1"/>
  <c r="N9" i="1"/>
  <c r="N8" i="1"/>
  <c r="N7" i="1"/>
  <c r="N6" i="1"/>
  <c r="N5" i="1"/>
  <c r="K14" i="1"/>
  <c r="K13" i="1"/>
  <c r="K12" i="1"/>
  <c r="K11" i="1"/>
  <c r="K10" i="1"/>
  <c r="K9" i="1"/>
  <c r="K8" i="1"/>
  <c r="K7" i="1"/>
  <c r="K6" i="1"/>
  <c r="K5" i="1"/>
  <c r="H14" i="1"/>
  <c r="H13" i="1"/>
  <c r="H12" i="1"/>
  <c r="H11" i="1"/>
  <c r="H10" i="1"/>
  <c r="H9" i="1"/>
  <c r="H8" i="1"/>
  <c r="H7" i="1"/>
  <c r="H6" i="1"/>
  <c r="H5" i="1"/>
  <c r="E14" i="1"/>
  <c r="E13" i="1"/>
  <c r="E12" i="1"/>
  <c r="E11" i="1"/>
  <c r="E10" i="1"/>
  <c r="E9" i="1"/>
  <c r="E8" i="1"/>
  <c r="E7" i="1"/>
  <c r="E6" i="1"/>
  <c r="E5" i="1"/>
  <c r="AE15" i="1" l="1"/>
  <c r="AD15" i="1"/>
  <c r="AF15" i="1" l="1"/>
</calcChain>
</file>

<file path=xl/sharedStrings.xml><?xml version="1.0" encoding="utf-8"?>
<sst xmlns="http://schemas.openxmlformats.org/spreadsheetml/2006/main" count="47" uniqueCount="20">
  <si>
    <t>PRODUKSI DAN TANAMAN MENGHASILKAN KOMODITAS UNGGULAN HORTIKULTURA (BUAH SAYURAN TAHUNAN) PROV. NUSA TENGGARA BARAT</t>
  </si>
  <si>
    <t>No</t>
  </si>
  <si>
    <t>Komuditas</t>
  </si>
  <si>
    <t>Tanaman Menghasilkan (Pohon)</t>
  </si>
  <si>
    <t>Produksi (Ku)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</si>
  <si>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</si>
  <si>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</si>
  <si>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</si>
  <si>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</si>
  <si>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</si>
  <si>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</si>
  <si>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</si>
  <si>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</si>
  <si>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</si>
  <si>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</si>
  <si>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</si>
  <si>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Ket :</t>
  </si>
  <si>
    <t>Produktivitas (Ku/Pohon)</t>
  </si>
  <si>
    <t>Data 2013 s/d 2022 merupakan Angka Tetap (ATAP) BPS Prov. NTB</t>
  </si>
  <si>
    <t>DURIAN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</si>
</sst>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/>
    <xf numFmtId="165" fontId="2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0" fillId="0" borderId="0" xfId="0" applyNumberFormat="1"/>
    <xf numFmtId="0" fontId="3" fillId="0" borderId="0" xfId="0" applyFont="1"/>
    <xf numFmtId="0" fontId="3" fillId="2" borderId="0" xfId="0" applyFont="1" applyFill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/>
    <xf numFmtId="165" fontId="0" fillId="0" borderId="0" xfId="1" applyNumberFormat="1" applyFont="1" applyBorder="1" applyAlignment="1"/>
    <xf numFmtId="164" fontId="0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 applyProtection="1"/>
    <xf numFmtId="165" fontId="6" fillId="0" borderId="1" xfId="1" applyNumberFormat="1" applyFont="1" applyBorder="1" applyAlignment="1" applyProtection="1">
      <alignment horizontal="center"/>
    </xf>
    <xf numFmtId="165" fontId="6" fillId="0" borderId="2" xfId="1" applyNumberFormat="1" applyFont="1" applyBorder="1" applyAlignment="1" applyProtection="1">
      <alignment horizontal="right" vertical="center" wrapText="1"/>
    </xf>
    <xf numFmtId="3" fontId="6" fillId="0" borderId="2" xfId="0" applyNumberFormat="1" applyFont="1" applyBorder="1" applyAlignment="1">
      <alignment wrapText="1"/>
    </xf>
    <xf numFmtId="165" fontId="6" fillId="3" borderId="1" xfId="1" applyNumberFormat="1" applyFont="1" applyFill="1" applyBorder="1" applyAlignment="1" applyProtection="1">
      <alignment horizontal="center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65" fontId="6" fillId="3" borderId="1" xfId="1" applyNumberFormat="1" applyFont="1" applyFill="1" applyBorder="1" applyProtection="1"/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41" fontId="7" fillId="0" borderId="3" xfId="2" applyFont="1" applyBorder="1" applyAlignment="1" applyProtection="1">
      <alignment horizontal="right" vertical="center" wrapText="1"/>
    </xf>
    <xf numFmtId="41" fontId="7" fillId="0" borderId="4" xfId="2" applyFont="1" applyBorder="1" applyAlignment="1" applyProtection="1">
      <alignment horizontal="right" vertical="center" wrapText="1"/>
    </xf>
    <xf numFmtId="41" fontId="6" fillId="0" borderId="1" xfId="2" applyFont="1" applyBorder="1" applyProtection="1"/>
    <xf numFmtId="41" fontId="6" fillId="0" borderId="5" xfId="2" applyFont="1" applyBorder="1" applyAlignment="1" applyProtection="1">
      <alignment horizontal="right" vertical="center" wrapText="1"/>
    </xf>
    <xf numFmtId="41" fontId="6" fillId="0" borderId="6" xfId="2" applyFont="1" applyBorder="1" applyAlignment="1" applyProtection="1">
      <alignment horizontal="right" vertical="center" wrapText="1"/>
    </xf>
    <xf numFmtId="41" fontId="7" fillId="0" borderId="4" xfId="2" applyFont="1" applyBorder="1" applyAlignment="1" applyProtection="1">
      <alignment horizontal="left" vertical="center" wrapText="1"/>
    </xf>
    <xf numFmtId="41" fontId="6" fillId="0" borderId="1" xfId="2" applyFont="1" applyBorder="1" applyAlignment="1" applyProtection="1">
      <alignment horizontal="left"/>
    </xf>
    <xf numFmtId="41" fontId="6" fillId="0" borderId="6" xfId="2" applyFont="1" applyBorder="1" applyAlignment="1" applyProtection="1">
      <alignment horizontal="left" vertical="center" wrapText="1"/>
    </xf>
    <xf numFmtId="41" fontId="1" fillId="0" borderId="1" xfId="2" applyBorder="1" applyProtection="1">
      <protection locked="0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topLeftCell="D1" zoomScale="60" zoomScaleNormal="60" workbookViewId="0">
      <selection activeCell="AG15" sqref="AG15"/>
    </sheetView>
  </sheetViews>
  <sheetFormatPr defaultRowHeight="15" x14ac:dyDescent="0.25"/>
  <cols>
    <col min="1" max="1" width="5.7109375" customWidth="1"/>
    <col min="2" max="2" width="20.7109375" customWidth="1"/>
    <col min="3" max="3" width="14.28515625" customWidth="1"/>
    <col min="4" max="5" width="13.7109375" customWidth="1"/>
    <col min="6" max="6" width="13.5703125" customWidth="1"/>
    <col min="7" max="8" width="11.7109375" customWidth="1"/>
    <col min="9" max="9" width="13.28515625" customWidth="1"/>
    <col min="10" max="11" width="11.28515625" customWidth="1"/>
    <col min="12" max="12" width="12.7109375" customWidth="1"/>
    <col min="13" max="14" width="11.28515625" customWidth="1"/>
    <col min="15" max="15" width="13.7109375" customWidth="1"/>
    <col min="16" max="17" width="11.42578125" customWidth="1"/>
    <col min="18" max="18" width="13.28515625" customWidth="1"/>
    <col min="19" max="20" width="12.28515625" customWidth="1"/>
    <col min="21" max="21" width="13.28515625" customWidth="1"/>
    <col min="22" max="22" width="11.28515625" bestFit="1" customWidth="1"/>
    <col min="23" max="23" width="11.28515625" customWidth="1"/>
    <col min="24" max="24" width="13.7109375" customWidth="1"/>
    <col min="25" max="25" width="11.28515625" bestFit="1" customWidth="1"/>
    <col min="26" max="26" width="11.28515625" customWidth="1"/>
    <col min="27" max="27" width="13.7109375" customWidth="1"/>
    <col min="28" max="28" width="11.28515625" bestFit="1" customWidth="1"/>
    <col min="29" max="29" width="11.28515625" customWidth="1"/>
    <col min="30" max="30" width="14.28515625" customWidth="1"/>
    <col min="31" max="31" width="11.140625" customWidth="1"/>
    <col min="32" max="32" width="12" customWidth="1"/>
  </cols>
  <sheetData>
    <row r="1" spans="1:32" ht="30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1"/>
    </row>
    <row r="2" spans="1:32" ht="15" customHeight="1" x14ac:dyDescent="0.25">
      <c r="A2" s="35" t="s">
        <v>19</v>
      </c>
      <c r="B2" s="36"/>
      <c r="O2" s="8"/>
      <c r="U2" s="9"/>
    </row>
    <row r="3" spans="1:32" ht="16.899999999999999" customHeight="1" x14ac:dyDescent="0.25">
      <c r="A3" s="38" t="s">
        <v>1</v>
      </c>
      <c r="B3" s="38" t="s">
        <v>2</v>
      </c>
      <c r="C3" s="38">
        <v>2013</v>
      </c>
      <c r="D3" s="38"/>
      <c r="E3" s="38"/>
      <c r="F3" s="38">
        <v>2014</v>
      </c>
      <c r="G3" s="38"/>
      <c r="H3" s="38"/>
      <c r="I3" s="38">
        <v>2015</v>
      </c>
      <c r="J3" s="38"/>
      <c r="K3" s="38"/>
      <c r="L3" s="38">
        <v>2016</v>
      </c>
      <c r="M3" s="38"/>
      <c r="N3" s="38"/>
      <c r="O3" s="38">
        <v>2017</v>
      </c>
      <c r="P3" s="38"/>
      <c r="Q3" s="38"/>
      <c r="R3" s="38">
        <v>2018</v>
      </c>
      <c r="S3" s="38"/>
      <c r="T3" s="38"/>
      <c r="U3" s="38">
        <v>2019</v>
      </c>
      <c r="V3" s="38"/>
      <c r="W3" s="38"/>
      <c r="X3" s="38">
        <v>2020</v>
      </c>
      <c r="Y3" s="38"/>
      <c r="Z3" s="38"/>
      <c r="AA3" s="38">
        <v>2021</v>
      </c>
      <c r="AB3" s="38"/>
      <c r="AC3" s="38"/>
      <c r="AD3" s="39">
        <v>2022</v>
      </c>
      <c r="AE3" s="39"/>
      <c r="AF3" s="39"/>
    </row>
    <row r="4" spans="1:32" ht="47.25" customHeight="1" x14ac:dyDescent="0.25">
      <c r="A4" s="38"/>
      <c r="B4" s="38"/>
      <c r="C4" s="15" t="s">
        <v>3</v>
      </c>
      <c r="D4" s="3" t="s">
        <v>4</v>
      </c>
      <c r="E4" s="3" t="s">
        <v>17</v>
      </c>
      <c r="F4" s="15" t="s">
        <v>3</v>
      </c>
      <c r="G4" s="3" t="s">
        <v>4</v>
      </c>
      <c r="H4" s="3" t="s">
        <v>17</v>
      </c>
      <c r="I4" s="15" t="s">
        <v>3</v>
      </c>
      <c r="J4" s="3" t="s">
        <v>4</v>
      </c>
      <c r="K4" s="3" t="s">
        <v>17</v>
      </c>
      <c r="L4" s="15" t="s">
        <v>3</v>
      </c>
      <c r="M4" s="3" t="s">
        <v>4</v>
      </c>
      <c r="N4" s="3" t="s">
        <v>17</v>
      </c>
      <c r="O4" s="15" t="s">
        <v>3</v>
      </c>
      <c r="P4" s="3" t="s">
        <v>4</v>
      </c>
      <c r="Q4" s="3" t="s">
        <v>17</v>
      </c>
      <c r="R4" s="15" t="s">
        <v>3</v>
      </c>
      <c r="S4" s="3" t="s">
        <v>4</v>
      </c>
      <c r="T4" s="3" t="s">
        <v>17</v>
      </c>
      <c r="U4" s="15" t="s">
        <v>3</v>
      </c>
      <c r="V4" s="3" t="s">
        <v>4</v>
      </c>
      <c r="W4" s="3" t="s">
        <v>17</v>
      </c>
      <c r="X4" s="15" t="s">
        <v>3</v>
      </c>
      <c r="Y4" s="3" t="s">
        <v>4</v>
      </c>
      <c r="Z4" s="3" t="s">
        <v>17</v>
      </c>
      <c r="AA4" s="15" t="s">
        <v>3</v>
      </c>
      <c r="AB4" s="3" t="s">
        <v>4</v>
      </c>
      <c r="AC4" s="3" t="s">
        <v>17</v>
      </c>
      <c r="AD4" s="15" t="s">
        <v>3</v>
      </c>
      <c r="AE4" s="3" t="s">
        <v>4</v>
      </c>
      <c r="AF4" s="3" t="s">
        <v>17</v>
      </c>
    </row>
    <row r="5" spans="1:32" x14ac:dyDescent="0.25">
      <c r="A5" s="4">
        <v>1</v>
      </c>
      <c r="B5" s="5" t="s">
        <v>5</v>
      </c>
      <c r="C5" s="17">
        <v>20945</v>
      </c>
      <c r="D5" s="17">
        <v>27285</v>
      </c>
      <c r="E5" s="14">
        <f>IFERROR(D5/C5,"")</f>
        <v>1.3026975411792792</v>
      </c>
      <c r="F5" s="17">
        <v>27485</v>
      </c>
      <c r="G5" s="17">
        <v>50201</v>
      </c>
      <c r="H5" s="14">
        <f>IFERROR(G5/F5,"")</f>
        <v>1.8264871748226306</v>
      </c>
      <c r="I5" s="18">
        <v>30504</v>
      </c>
      <c r="J5" s="18">
        <v>73926</v>
      </c>
      <c r="K5" s="14">
        <f>IFERROR(J5/I5,"")</f>
        <v>2.4234854445318645</v>
      </c>
      <c r="L5" s="19">
        <v>30621</v>
      </c>
      <c r="M5" s="19">
        <v>71779</v>
      </c>
      <c r="N5" s="14">
        <f>IFERROR(M5/L5,"")</f>
        <v>2.3441102511348419</v>
      </c>
      <c r="O5" s="20">
        <v>14700</v>
      </c>
      <c r="P5" s="17">
        <v>18888</v>
      </c>
      <c r="Q5" s="14">
        <f>IFERROR(P5/O5,"")</f>
        <v>1.2848979591836736</v>
      </c>
      <c r="R5" s="21">
        <v>34826</v>
      </c>
      <c r="S5" s="22">
        <v>26859</v>
      </c>
      <c r="T5" s="14">
        <f>IFERROR(S5/R5,"")</f>
        <v>0.77123413541606844</v>
      </c>
      <c r="U5" s="21">
        <v>34123</v>
      </c>
      <c r="V5" s="22">
        <v>67348</v>
      </c>
      <c r="W5" s="14">
        <f>IFERROR(V5/U5,"")</f>
        <v>1.9736834393224512</v>
      </c>
      <c r="X5" s="26">
        <v>48383</v>
      </c>
      <c r="Y5" s="27">
        <v>106581</v>
      </c>
      <c r="Z5" s="14">
        <f>IFERROR(Y5/X5,"")</f>
        <v>2.2028605088564164</v>
      </c>
      <c r="AA5" s="26">
        <v>44428</v>
      </c>
      <c r="AB5" s="31">
        <v>182533</v>
      </c>
      <c r="AC5" s="14">
        <f>IFERROR(AB5/AA5,"")</f>
        <v>4.1085126496803817</v>
      </c>
      <c r="AD5" s="34">
        <v>46743</v>
      </c>
      <c r="AE5" s="16">
        <v>142926</v>
      </c>
      <c r="AF5" s="14">
        <f>IFERROR(AE5/AD5,"")</f>
        <v>3.0576984789166293</v>
      </c>
    </row>
    <row r="6" spans="1:32" x14ac:dyDescent="0.25">
      <c r="A6" s="4">
        <v>2</v>
      </c>
      <c r="B6" s="5" t="s">
        <v>6</v>
      </c>
      <c r="C6" s="17">
        <v>30062</v>
      </c>
      <c r="D6" s="17">
        <v>15848</v>
      </c>
      <c r="E6" s="14">
        <f t="shared" ref="E6:E14" si="0">IFERROR(D6/C6,"")</f>
        <v>0.52717716718781182</v>
      </c>
      <c r="F6" s="17">
        <v>13930</v>
      </c>
      <c r="G6" s="17">
        <v>23324</v>
      </c>
      <c r="H6" s="14">
        <f t="shared" ref="H6:H14" si="1">IFERROR(G6/F6,"")</f>
        <v>1.6743718592964825</v>
      </c>
      <c r="I6" s="18">
        <v>26915</v>
      </c>
      <c r="J6" s="18">
        <v>41933</v>
      </c>
      <c r="K6" s="14">
        <f t="shared" ref="K6:K14" si="2">IFERROR(J6/I6,"")</f>
        <v>1.5579788222180939</v>
      </c>
      <c r="L6" s="19">
        <v>23198</v>
      </c>
      <c r="M6" s="19">
        <v>37548</v>
      </c>
      <c r="N6" s="14">
        <f t="shared" ref="N6:N14" si="3">IFERROR(M6/L6,"")</f>
        <v>1.6185878092939046</v>
      </c>
      <c r="O6" s="20">
        <v>28983</v>
      </c>
      <c r="P6" s="17">
        <v>73460</v>
      </c>
      <c r="Q6" s="14">
        <f t="shared" ref="Q6:Q14" si="4">IFERROR(P6/O6,"")</f>
        <v>2.5345892419694303</v>
      </c>
      <c r="R6" s="16">
        <v>37892</v>
      </c>
      <c r="S6" s="16">
        <v>73039</v>
      </c>
      <c r="T6" s="14">
        <f t="shared" ref="T6:T14" si="5">IFERROR(S6/R6,"")</f>
        <v>1.9275572680249129</v>
      </c>
      <c r="U6" s="16">
        <v>37005</v>
      </c>
      <c r="V6" s="16">
        <v>86258</v>
      </c>
      <c r="W6" s="14">
        <f t="shared" ref="W6:W14" si="6">IFERROR(V6/U6,"")</f>
        <v>2.3309822996892313</v>
      </c>
      <c r="X6" s="28">
        <v>50969</v>
      </c>
      <c r="Y6" s="28">
        <v>142184</v>
      </c>
      <c r="Z6" s="14">
        <f t="shared" ref="Z6:Z14" si="7">IFERROR(Y6/X6,"")</f>
        <v>2.7896172183091683</v>
      </c>
      <c r="AA6" s="28">
        <v>52356</v>
      </c>
      <c r="AB6" s="32">
        <v>152893</v>
      </c>
      <c r="AC6" s="14">
        <f t="shared" ref="AC6:AC14" si="8">IFERROR(AB6/AA6,"")</f>
        <v>2.9202574681029874</v>
      </c>
      <c r="AD6" s="34">
        <v>42562</v>
      </c>
      <c r="AE6" s="16">
        <v>127645</v>
      </c>
      <c r="AF6" s="14">
        <f t="shared" ref="AF6:AF14" si="9">IFERROR(AE6/AD6,"")</f>
        <v>2.9990366994032236</v>
      </c>
    </row>
    <row r="7" spans="1:32" x14ac:dyDescent="0.25">
      <c r="A7" s="4">
        <v>3</v>
      </c>
      <c r="B7" s="5" t="s">
        <v>7</v>
      </c>
      <c r="C7" s="17">
        <v>4335</v>
      </c>
      <c r="D7" s="17">
        <v>1962</v>
      </c>
      <c r="E7" s="14">
        <f t="shared" si="0"/>
        <v>0.45259515570934256</v>
      </c>
      <c r="F7" s="17">
        <v>1974</v>
      </c>
      <c r="G7" s="17">
        <v>11180</v>
      </c>
      <c r="H7" s="14">
        <f t="shared" si="1"/>
        <v>5.6636271529888553</v>
      </c>
      <c r="I7" s="18">
        <v>7934</v>
      </c>
      <c r="J7" s="18">
        <v>10081</v>
      </c>
      <c r="K7" s="14">
        <f t="shared" si="2"/>
        <v>1.2706075119737836</v>
      </c>
      <c r="L7" s="19">
        <v>9702</v>
      </c>
      <c r="M7" s="19">
        <v>12667</v>
      </c>
      <c r="N7" s="14">
        <f t="shared" si="3"/>
        <v>1.3056070913213771</v>
      </c>
      <c r="O7" s="20">
        <v>9304</v>
      </c>
      <c r="P7" s="17">
        <v>16058</v>
      </c>
      <c r="Q7" s="14">
        <f t="shared" si="4"/>
        <v>1.7259243336199483</v>
      </c>
      <c r="R7" s="16">
        <v>11034</v>
      </c>
      <c r="S7" s="16">
        <v>16434</v>
      </c>
      <c r="T7" s="14">
        <f t="shared" si="5"/>
        <v>1.4893964110929854</v>
      </c>
      <c r="U7" s="16">
        <v>2703</v>
      </c>
      <c r="V7" s="16">
        <v>10989</v>
      </c>
      <c r="W7" s="14">
        <f t="shared" si="6"/>
        <v>4.0654827968923417</v>
      </c>
      <c r="X7" s="28">
        <v>17532</v>
      </c>
      <c r="Y7" s="28">
        <v>37385</v>
      </c>
      <c r="Z7" s="14">
        <f t="shared" si="7"/>
        <v>2.1323864932694501</v>
      </c>
      <c r="AA7" s="28">
        <v>21725</v>
      </c>
      <c r="AB7" s="32">
        <v>55138</v>
      </c>
      <c r="AC7" s="14">
        <f t="shared" si="8"/>
        <v>2.5379976985040278</v>
      </c>
      <c r="AD7" s="34">
        <v>8031</v>
      </c>
      <c r="AE7" s="16">
        <v>8800</v>
      </c>
      <c r="AF7" s="14">
        <f t="shared" si="9"/>
        <v>1.095753953430457</v>
      </c>
    </row>
    <row r="8" spans="1:32" x14ac:dyDescent="0.25">
      <c r="A8" s="4">
        <v>4</v>
      </c>
      <c r="B8" s="5" t="s">
        <v>8</v>
      </c>
      <c r="C8" s="17">
        <v>5068</v>
      </c>
      <c r="D8" s="17">
        <v>13849</v>
      </c>
      <c r="E8" s="14">
        <f t="shared" si="0"/>
        <v>2.7326361483820047</v>
      </c>
      <c r="F8" s="17">
        <v>5490</v>
      </c>
      <c r="G8" s="17">
        <v>11666</v>
      </c>
      <c r="H8" s="14">
        <f t="shared" si="1"/>
        <v>2.1249544626593808</v>
      </c>
      <c r="I8" s="18">
        <v>5246</v>
      </c>
      <c r="J8" s="18">
        <v>8982</v>
      </c>
      <c r="K8" s="14">
        <f t="shared" si="2"/>
        <v>1.7121616469691194</v>
      </c>
      <c r="L8" s="19">
        <v>4437</v>
      </c>
      <c r="M8" s="19">
        <v>6072</v>
      </c>
      <c r="N8" s="14">
        <f t="shared" si="3"/>
        <v>1.3684922244759974</v>
      </c>
      <c r="O8" s="20">
        <v>3873</v>
      </c>
      <c r="P8" s="17">
        <v>4135</v>
      </c>
      <c r="Q8" s="14">
        <f t="shared" si="4"/>
        <v>1.0676478182287632</v>
      </c>
      <c r="R8" s="16">
        <v>3612</v>
      </c>
      <c r="S8" s="16">
        <v>6155</v>
      </c>
      <c r="T8" s="14">
        <f t="shared" si="5"/>
        <v>1.7040420819490587</v>
      </c>
      <c r="U8" s="16">
        <v>2652</v>
      </c>
      <c r="V8" s="16">
        <v>3073</v>
      </c>
      <c r="W8" s="14">
        <f t="shared" si="6"/>
        <v>1.1587481146304677</v>
      </c>
      <c r="X8" s="28">
        <v>2400</v>
      </c>
      <c r="Y8" s="28">
        <v>2522</v>
      </c>
      <c r="Z8" s="14">
        <f t="shared" si="7"/>
        <v>1.0508333333333333</v>
      </c>
      <c r="AA8" s="28">
        <v>2077</v>
      </c>
      <c r="AB8" s="32">
        <v>4227</v>
      </c>
      <c r="AC8" s="14">
        <f t="shared" si="8"/>
        <v>2.0351468464130957</v>
      </c>
      <c r="AD8" s="34">
        <v>1291</v>
      </c>
      <c r="AE8" s="16">
        <v>2603</v>
      </c>
      <c r="AF8" s="14">
        <f t="shared" si="9"/>
        <v>2.0162664601084432</v>
      </c>
    </row>
    <row r="9" spans="1:32" x14ac:dyDescent="0.25">
      <c r="A9" s="4">
        <v>5</v>
      </c>
      <c r="B9" s="5" t="s">
        <v>9</v>
      </c>
      <c r="C9" s="17">
        <v>70</v>
      </c>
      <c r="D9" s="17">
        <v>105</v>
      </c>
      <c r="E9" s="14">
        <f t="shared" si="0"/>
        <v>1.5</v>
      </c>
      <c r="F9" s="17">
        <v>8</v>
      </c>
      <c r="G9" s="17">
        <v>27</v>
      </c>
      <c r="H9" s="14">
        <f t="shared" si="1"/>
        <v>3.375</v>
      </c>
      <c r="I9" s="18">
        <v>662</v>
      </c>
      <c r="J9" s="18">
        <v>1177</v>
      </c>
      <c r="K9" s="14">
        <f t="shared" si="2"/>
        <v>1.7779456193353473</v>
      </c>
      <c r="L9" s="19">
        <v>490</v>
      </c>
      <c r="M9" s="19">
        <v>631</v>
      </c>
      <c r="N9" s="14">
        <f t="shared" si="3"/>
        <v>1.2877551020408162</v>
      </c>
      <c r="O9" s="20">
        <v>427</v>
      </c>
      <c r="P9" s="17">
        <v>465</v>
      </c>
      <c r="Q9" s="14">
        <f t="shared" si="4"/>
        <v>1.088992974238876</v>
      </c>
      <c r="R9" s="16">
        <v>752</v>
      </c>
      <c r="S9" s="16">
        <v>520</v>
      </c>
      <c r="T9" s="14">
        <f t="shared" si="5"/>
        <v>0.69148936170212771</v>
      </c>
      <c r="U9" s="16">
        <v>330</v>
      </c>
      <c r="V9" s="16">
        <v>395</v>
      </c>
      <c r="W9" s="14">
        <f t="shared" si="6"/>
        <v>1.196969696969697</v>
      </c>
      <c r="X9" s="28">
        <v>505</v>
      </c>
      <c r="Y9" s="28">
        <v>65.61</v>
      </c>
      <c r="Z9" s="14">
        <f t="shared" si="7"/>
        <v>0.12992079207920793</v>
      </c>
      <c r="AA9" s="28">
        <v>158</v>
      </c>
      <c r="AB9" s="32">
        <v>181</v>
      </c>
      <c r="AC9" s="14">
        <f t="shared" si="8"/>
        <v>1.1455696202531647</v>
      </c>
      <c r="AD9" s="34">
        <v>0</v>
      </c>
      <c r="AE9" s="16">
        <v>0</v>
      </c>
      <c r="AF9" s="14" t="str">
        <f t="shared" si="9"/>
        <v/>
      </c>
    </row>
    <row r="10" spans="1:32" x14ac:dyDescent="0.25">
      <c r="A10" s="4">
        <v>6</v>
      </c>
      <c r="B10" s="5" t="s">
        <v>10</v>
      </c>
      <c r="C10" s="17">
        <v>769</v>
      </c>
      <c r="D10" s="17">
        <v>787</v>
      </c>
      <c r="E10" s="14">
        <f t="shared" si="0"/>
        <v>1.023407022106632</v>
      </c>
      <c r="F10" s="17">
        <v>557</v>
      </c>
      <c r="G10" s="17">
        <v>558</v>
      </c>
      <c r="H10" s="14">
        <f t="shared" si="1"/>
        <v>1.0017953321364452</v>
      </c>
      <c r="I10" s="18">
        <v>581</v>
      </c>
      <c r="J10" s="18">
        <v>842</v>
      </c>
      <c r="K10" s="14">
        <f t="shared" si="2"/>
        <v>1.4492254733218588</v>
      </c>
      <c r="L10" s="19">
        <v>1457</v>
      </c>
      <c r="M10" s="19">
        <v>545</v>
      </c>
      <c r="N10" s="14">
        <f t="shared" si="3"/>
        <v>0.37405628002745367</v>
      </c>
      <c r="O10" s="20">
        <v>430</v>
      </c>
      <c r="P10" s="17">
        <v>349</v>
      </c>
      <c r="Q10" s="14">
        <f t="shared" si="4"/>
        <v>0.81162790697674414</v>
      </c>
      <c r="R10" s="16">
        <v>100</v>
      </c>
      <c r="S10" s="23">
        <v>5217</v>
      </c>
      <c r="T10" s="14">
        <f t="shared" si="5"/>
        <v>52.17</v>
      </c>
      <c r="U10" s="16">
        <v>2892</v>
      </c>
      <c r="V10" s="16">
        <v>1636</v>
      </c>
      <c r="W10" s="14">
        <f t="shared" si="6"/>
        <v>0.56569847856154909</v>
      </c>
      <c r="X10" s="28">
        <v>441</v>
      </c>
      <c r="Y10" s="28">
        <v>286</v>
      </c>
      <c r="Z10" s="14">
        <f t="shared" si="7"/>
        <v>0.64852607709750565</v>
      </c>
      <c r="AA10" s="28">
        <v>252</v>
      </c>
      <c r="AB10" s="32">
        <v>138</v>
      </c>
      <c r="AC10" s="14">
        <f t="shared" si="8"/>
        <v>0.54761904761904767</v>
      </c>
      <c r="AD10" s="34">
        <v>1134</v>
      </c>
      <c r="AE10" s="16">
        <v>459</v>
      </c>
      <c r="AF10" s="14">
        <f t="shared" si="9"/>
        <v>0.40476190476190477</v>
      </c>
    </row>
    <row r="11" spans="1:32" x14ac:dyDescent="0.25">
      <c r="A11" s="4">
        <v>7</v>
      </c>
      <c r="B11" s="5" t="s">
        <v>11</v>
      </c>
      <c r="C11" s="17">
        <v>39</v>
      </c>
      <c r="D11" s="17">
        <v>32</v>
      </c>
      <c r="E11" s="14">
        <f t="shared" si="0"/>
        <v>0.82051282051282048</v>
      </c>
      <c r="F11" s="17">
        <v>0</v>
      </c>
      <c r="G11" s="17">
        <v>0</v>
      </c>
      <c r="H11" s="14" t="str">
        <f t="shared" si="1"/>
        <v/>
      </c>
      <c r="I11" s="18">
        <v>0</v>
      </c>
      <c r="J11" s="18">
        <v>0</v>
      </c>
      <c r="K11" s="14" t="str">
        <f t="shared" si="2"/>
        <v/>
      </c>
      <c r="L11" s="19">
        <v>0</v>
      </c>
      <c r="M11" s="19">
        <v>0</v>
      </c>
      <c r="N11" s="14" t="str">
        <f t="shared" si="3"/>
        <v/>
      </c>
      <c r="O11" s="20">
        <v>50</v>
      </c>
      <c r="P11" s="17">
        <v>22</v>
      </c>
      <c r="Q11" s="14">
        <f t="shared" si="4"/>
        <v>0.44</v>
      </c>
      <c r="R11" s="16">
        <v>5</v>
      </c>
      <c r="S11" s="16">
        <v>5</v>
      </c>
      <c r="T11" s="14">
        <f t="shared" si="5"/>
        <v>1</v>
      </c>
      <c r="U11" s="16">
        <v>0</v>
      </c>
      <c r="V11" s="16">
        <v>64</v>
      </c>
      <c r="W11" s="14" t="str">
        <f t="shared" si="6"/>
        <v/>
      </c>
      <c r="X11" s="28">
        <v>398</v>
      </c>
      <c r="Y11" s="28">
        <v>217.2</v>
      </c>
      <c r="Z11" s="14">
        <f t="shared" si="7"/>
        <v>0.54572864321608039</v>
      </c>
      <c r="AA11" s="28">
        <v>359</v>
      </c>
      <c r="AB11" s="32">
        <v>172</v>
      </c>
      <c r="AC11" s="14">
        <f t="shared" si="8"/>
        <v>0.47910863509749302</v>
      </c>
      <c r="AD11" s="34">
        <v>25</v>
      </c>
      <c r="AE11" s="16">
        <v>23.8</v>
      </c>
      <c r="AF11" s="14">
        <f t="shared" si="9"/>
        <v>0.95200000000000007</v>
      </c>
    </row>
    <row r="12" spans="1:32" x14ac:dyDescent="0.25">
      <c r="A12" s="4">
        <v>8</v>
      </c>
      <c r="B12" s="5" t="s">
        <v>12</v>
      </c>
      <c r="C12" s="17">
        <v>5614</v>
      </c>
      <c r="D12" s="17">
        <v>6073</v>
      </c>
      <c r="E12" s="14">
        <f t="shared" si="0"/>
        <v>1.0817598859992874</v>
      </c>
      <c r="F12" s="17">
        <v>1169</v>
      </c>
      <c r="G12" s="17">
        <v>981</v>
      </c>
      <c r="H12" s="14">
        <f t="shared" si="1"/>
        <v>0.83917878528656975</v>
      </c>
      <c r="I12" s="18">
        <v>6759</v>
      </c>
      <c r="J12" s="18">
        <v>5014</v>
      </c>
      <c r="K12" s="14">
        <f t="shared" si="2"/>
        <v>0.74182571386299745</v>
      </c>
      <c r="L12" s="19">
        <v>4399</v>
      </c>
      <c r="M12" s="19">
        <v>1295</v>
      </c>
      <c r="N12" s="14">
        <f t="shared" si="3"/>
        <v>0.2943850875198909</v>
      </c>
      <c r="O12" s="20">
        <v>3273</v>
      </c>
      <c r="P12" s="17">
        <v>6028</v>
      </c>
      <c r="Q12" s="14">
        <f t="shared" si="4"/>
        <v>1.8417354109379773</v>
      </c>
      <c r="R12" s="24">
        <v>5073</v>
      </c>
      <c r="S12" s="25">
        <v>6519</v>
      </c>
      <c r="T12" s="14">
        <f t="shared" si="5"/>
        <v>1.2850384387936133</v>
      </c>
      <c r="U12" s="24">
        <v>1355</v>
      </c>
      <c r="V12" s="25">
        <v>1882</v>
      </c>
      <c r="W12" s="14">
        <f t="shared" si="6"/>
        <v>1.3889298892988931</v>
      </c>
      <c r="X12" s="29">
        <v>16081</v>
      </c>
      <c r="Y12" s="30">
        <v>16467</v>
      </c>
      <c r="Z12" s="14">
        <f t="shared" si="7"/>
        <v>1.0240034823704993</v>
      </c>
      <c r="AA12" s="29">
        <v>14897</v>
      </c>
      <c r="AB12" s="33">
        <v>5351</v>
      </c>
      <c r="AC12" s="14">
        <f t="shared" si="8"/>
        <v>0.35919983889373697</v>
      </c>
      <c r="AD12" s="34">
        <v>17644</v>
      </c>
      <c r="AE12" s="16">
        <v>38583.839999999997</v>
      </c>
      <c r="AF12" s="14">
        <f t="shared" si="9"/>
        <v>2.1867966447517566</v>
      </c>
    </row>
    <row r="13" spans="1:32" x14ac:dyDescent="0.25">
      <c r="A13" s="4">
        <v>9</v>
      </c>
      <c r="B13" s="5" t="s">
        <v>13</v>
      </c>
      <c r="C13" s="17">
        <v>75</v>
      </c>
      <c r="D13" s="17">
        <v>9</v>
      </c>
      <c r="E13" s="14">
        <f t="shared" si="0"/>
        <v>0.12</v>
      </c>
      <c r="F13" s="17">
        <v>91</v>
      </c>
      <c r="G13" s="17">
        <v>45</v>
      </c>
      <c r="H13" s="14">
        <f t="shared" si="1"/>
        <v>0.49450549450549453</v>
      </c>
      <c r="I13" s="18">
        <v>90</v>
      </c>
      <c r="J13" s="18">
        <v>39</v>
      </c>
      <c r="K13" s="14">
        <f t="shared" si="2"/>
        <v>0.43333333333333335</v>
      </c>
      <c r="L13" s="19">
        <v>95</v>
      </c>
      <c r="M13" s="19">
        <v>43</v>
      </c>
      <c r="N13" s="14">
        <f t="shared" si="3"/>
        <v>0.45263157894736844</v>
      </c>
      <c r="O13" s="20">
        <v>108</v>
      </c>
      <c r="P13" s="17">
        <v>49</v>
      </c>
      <c r="Q13" s="14">
        <f t="shared" si="4"/>
        <v>0.45370370370370372</v>
      </c>
      <c r="R13" s="16">
        <v>128</v>
      </c>
      <c r="S13" s="16">
        <v>149</v>
      </c>
      <c r="T13" s="14">
        <f t="shared" si="5"/>
        <v>1.1640625</v>
      </c>
      <c r="U13" s="16">
        <v>110</v>
      </c>
      <c r="V13" s="16">
        <v>112</v>
      </c>
      <c r="W13" s="14">
        <f t="shared" si="6"/>
        <v>1.0181818181818181</v>
      </c>
      <c r="X13" s="28">
        <v>86</v>
      </c>
      <c r="Y13" s="28">
        <v>63</v>
      </c>
      <c r="Z13" s="14">
        <f t="shared" si="7"/>
        <v>0.73255813953488369</v>
      </c>
      <c r="AA13" s="28">
        <v>146</v>
      </c>
      <c r="AB13" s="32">
        <v>204</v>
      </c>
      <c r="AC13" s="14">
        <f t="shared" si="8"/>
        <v>1.3972602739726028</v>
      </c>
      <c r="AD13" s="34">
        <v>36</v>
      </c>
      <c r="AE13" s="16">
        <v>37.200000000000003</v>
      </c>
      <c r="AF13" s="14">
        <f t="shared" si="9"/>
        <v>1.0333333333333334</v>
      </c>
    </row>
    <row r="14" spans="1:32" x14ac:dyDescent="0.25">
      <c r="A14" s="4">
        <v>10</v>
      </c>
      <c r="B14" s="5" t="s">
        <v>14</v>
      </c>
      <c r="C14" s="17">
        <v>72</v>
      </c>
      <c r="D14" s="17">
        <v>29</v>
      </c>
      <c r="E14" s="14">
        <f t="shared" si="0"/>
        <v>0.40277777777777779</v>
      </c>
      <c r="F14" s="17">
        <v>54</v>
      </c>
      <c r="G14" s="17">
        <v>11</v>
      </c>
      <c r="H14" s="14">
        <f t="shared" si="1"/>
        <v>0.20370370370370369</v>
      </c>
      <c r="I14" s="18">
        <v>375</v>
      </c>
      <c r="J14" s="18">
        <v>58</v>
      </c>
      <c r="K14" s="14">
        <f t="shared" si="2"/>
        <v>0.15466666666666667</v>
      </c>
      <c r="L14" s="19">
        <v>346</v>
      </c>
      <c r="M14" s="19">
        <v>61</v>
      </c>
      <c r="N14" s="14">
        <f t="shared" si="3"/>
        <v>0.17630057803468208</v>
      </c>
      <c r="O14" s="20">
        <v>179</v>
      </c>
      <c r="P14" s="17">
        <v>23</v>
      </c>
      <c r="Q14" s="14">
        <f t="shared" si="4"/>
        <v>0.12849162011173185</v>
      </c>
      <c r="R14" s="16">
        <v>5073</v>
      </c>
      <c r="S14" s="23">
        <v>12</v>
      </c>
      <c r="T14" s="14">
        <f t="shared" si="5"/>
        <v>2.3654642223536371E-3</v>
      </c>
      <c r="U14" s="16">
        <v>200</v>
      </c>
      <c r="V14" s="16">
        <v>31</v>
      </c>
      <c r="W14" s="14">
        <f t="shared" si="6"/>
        <v>0.155</v>
      </c>
      <c r="X14" s="28">
        <v>50</v>
      </c>
      <c r="Y14" s="28">
        <v>7</v>
      </c>
      <c r="Z14" s="14">
        <f t="shared" si="7"/>
        <v>0.14000000000000001</v>
      </c>
      <c r="AA14" s="28">
        <v>15</v>
      </c>
      <c r="AB14" s="32">
        <v>4</v>
      </c>
      <c r="AC14" s="14">
        <f t="shared" si="8"/>
        <v>0.26666666666666666</v>
      </c>
      <c r="AD14" s="34">
        <v>9</v>
      </c>
      <c r="AE14" s="16">
        <v>2</v>
      </c>
      <c r="AF14" s="14">
        <f t="shared" si="9"/>
        <v>0.22222222222222221</v>
      </c>
    </row>
    <row r="15" spans="1:32" x14ac:dyDescent="0.25">
      <c r="A15" s="4"/>
      <c r="B15" s="6" t="s">
        <v>15</v>
      </c>
      <c r="C15" s="7">
        <f t="shared" ref="C15:AE15" si="10">SUM(C5:C14)</f>
        <v>67049</v>
      </c>
      <c r="D15" s="7">
        <f t="shared" si="10"/>
        <v>65979</v>
      </c>
      <c r="E15" s="14">
        <f t="shared" ref="E15" si="11">D15/C15</f>
        <v>0.98404152187206373</v>
      </c>
      <c r="F15" s="7">
        <f t="shared" si="10"/>
        <v>50758</v>
      </c>
      <c r="G15" s="7">
        <f t="shared" si="10"/>
        <v>97993</v>
      </c>
      <c r="H15" s="14">
        <f t="shared" ref="H15" si="12">G15/F15</f>
        <v>1.9305922219157572</v>
      </c>
      <c r="I15" s="7">
        <f t="shared" si="10"/>
        <v>79066</v>
      </c>
      <c r="J15" s="7">
        <f t="shared" si="10"/>
        <v>142052</v>
      </c>
      <c r="K15" s="14">
        <f t="shared" ref="K15" si="13">J15/I15</f>
        <v>1.7966256039258341</v>
      </c>
      <c r="L15" s="7">
        <f t="shared" si="10"/>
        <v>74745</v>
      </c>
      <c r="M15" s="7">
        <f t="shared" si="10"/>
        <v>130641</v>
      </c>
      <c r="N15" s="14">
        <f t="shared" ref="N15" si="14">M15/L15</f>
        <v>1.7478225968292194</v>
      </c>
      <c r="O15" s="7">
        <f t="shared" si="10"/>
        <v>61327</v>
      </c>
      <c r="P15" s="7">
        <f t="shared" si="10"/>
        <v>119477</v>
      </c>
      <c r="Q15" s="14">
        <f t="shared" ref="Q15" si="15">P15/O15</f>
        <v>1.9481957376033394</v>
      </c>
      <c r="R15" s="7">
        <f t="shared" si="10"/>
        <v>98495</v>
      </c>
      <c r="S15" s="7">
        <f t="shared" si="10"/>
        <v>134909</v>
      </c>
      <c r="T15" s="14">
        <f t="shared" ref="T15" si="16">S15/R15</f>
        <v>1.3697040458906544</v>
      </c>
      <c r="U15" s="7">
        <f t="shared" si="10"/>
        <v>81370</v>
      </c>
      <c r="V15" s="7">
        <f t="shared" si="10"/>
        <v>171788</v>
      </c>
      <c r="W15" s="14">
        <f t="shared" ref="W15" si="17">V15/U15</f>
        <v>2.1111957723976897</v>
      </c>
      <c r="X15" s="7">
        <f t="shared" si="10"/>
        <v>136845</v>
      </c>
      <c r="Y15" s="7">
        <f t="shared" si="10"/>
        <v>305777.81</v>
      </c>
      <c r="Z15" s="14">
        <f t="shared" ref="Z15" si="18">Y15/X15</f>
        <v>2.2344828820928786</v>
      </c>
      <c r="AA15" s="7">
        <f t="shared" si="10"/>
        <v>136413</v>
      </c>
      <c r="AB15" s="7">
        <f t="shared" si="10"/>
        <v>400841</v>
      </c>
      <c r="AC15" s="14">
        <f t="shared" ref="AC15" si="19">AB15/AA15</f>
        <v>2.9384369524898655</v>
      </c>
      <c r="AD15" s="7">
        <f t="shared" si="10"/>
        <v>117475</v>
      </c>
      <c r="AE15" s="7">
        <f t="shared" si="10"/>
        <v>321079.84000000003</v>
      </c>
      <c r="AF15" s="14">
        <f t="shared" ref="AF15" si="20">AE15/AD15</f>
        <v>2.7331759097680361</v>
      </c>
    </row>
    <row r="16" spans="1:32" x14ac:dyDescent="0.25">
      <c r="A16" s="10"/>
      <c r="B16" s="10"/>
      <c r="C16" s="40"/>
      <c r="D16" s="40"/>
      <c r="E16" s="10"/>
      <c r="F16" s="40"/>
      <c r="G16" s="40"/>
      <c r="H16" s="10"/>
      <c r="I16" s="40"/>
      <c r="J16" s="40"/>
      <c r="K16" s="10"/>
      <c r="L16" s="40"/>
      <c r="M16" s="40"/>
      <c r="N16" s="10"/>
      <c r="O16" s="40"/>
      <c r="P16" s="40"/>
      <c r="Q16" s="10"/>
      <c r="R16" s="9"/>
      <c r="S16" s="9"/>
      <c r="T16" s="9"/>
      <c r="U16" s="9"/>
      <c r="V16" s="9"/>
      <c r="W16" s="9"/>
    </row>
    <row r="17" spans="1:17" x14ac:dyDescent="0.25">
      <c r="A17" s="11" t="s">
        <v>16</v>
      </c>
      <c r="B17" s="12" t="s">
        <v>18</v>
      </c>
      <c r="C17" s="12"/>
      <c r="D17" s="12"/>
      <c r="E17" s="12"/>
      <c r="F17" s="12"/>
      <c r="O17" s="2"/>
      <c r="P17" s="2"/>
      <c r="Q17" s="2"/>
    </row>
    <row r="18" spans="1:17" x14ac:dyDescent="0.25">
      <c r="A18" s="13"/>
      <c r="B18" s="12"/>
      <c r="C18" s="12"/>
      <c r="D18" s="12"/>
      <c r="E18" s="12"/>
      <c r="F18" s="12"/>
      <c r="O18" s="2"/>
      <c r="P18" s="2"/>
      <c r="Q18" s="2"/>
    </row>
    <row r="19" spans="1:17" x14ac:dyDescent="0.25">
      <c r="O19" s="2"/>
      <c r="P19" s="2"/>
      <c r="Q19" s="2"/>
    </row>
    <row r="20" spans="1:17" x14ac:dyDescent="0.25">
      <c r="O20" s="2"/>
      <c r="P20" s="2"/>
      <c r="Q20" s="2"/>
    </row>
    <row r="21" spans="1:17" x14ac:dyDescent="0.25">
      <c r="O21" s="2"/>
      <c r="P21" s="2"/>
      <c r="Q21" s="2"/>
    </row>
    <row r="22" spans="1:17" x14ac:dyDescent="0.25">
      <c r="O22" s="2"/>
      <c r="P22" s="2"/>
      <c r="Q22" s="2"/>
    </row>
    <row r="23" spans="1:17" x14ac:dyDescent="0.25">
      <c r="O23" s="2"/>
      <c r="P23" s="2"/>
      <c r="Q23" s="2"/>
    </row>
    <row r="24" spans="1:17" x14ac:dyDescent="0.25">
      <c r="O24" s="2"/>
      <c r="P24" s="2"/>
      <c r="Q24" s="2"/>
    </row>
    <row r="25" spans="1:17" x14ac:dyDescent="0.25">
      <c r="O25" s="2"/>
      <c r="P25" s="2"/>
      <c r="Q25" s="2"/>
    </row>
    <row r="26" spans="1:17" x14ac:dyDescent="0.25">
      <c r="O26" s="2"/>
      <c r="P26" s="2"/>
      <c r="Q26" s="2"/>
    </row>
    <row r="27" spans="1:17" x14ac:dyDescent="0.25">
      <c r="O27" s="2"/>
      <c r="P27" s="2"/>
      <c r="Q27" s="2"/>
    </row>
    <row r="28" spans="1:17" x14ac:dyDescent="0.25">
      <c r="O28" s="2"/>
      <c r="P28" s="2"/>
      <c r="Q28" s="2"/>
    </row>
    <row r="29" spans="1:17" x14ac:dyDescent="0.25">
      <c r="O29" s="2"/>
      <c r="P29" s="2"/>
      <c r="Q29" s="2"/>
    </row>
    <row r="30" spans="1:17" x14ac:dyDescent="0.25">
      <c r="O30" s="2"/>
      <c r="P30" s="2"/>
      <c r="Q30" s="2"/>
    </row>
    <row r="31" spans="1:17" x14ac:dyDescent="0.25">
      <c r="O31" s="2"/>
      <c r="P31" s="2"/>
      <c r="Q31" s="2"/>
    </row>
    <row r="32" spans="1:17" x14ac:dyDescent="0.25">
      <c r="O32" s="2"/>
      <c r="P32" s="2"/>
      <c r="Q32" s="2"/>
    </row>
    <row r="33" spans="15:17" x14ac:dyDescent="0.25">
      <c r="O33" s="2"/>
      <c r="P33" s="2"/>
      <c r="Q33" s="2"/>
    </row>
    <row r="34" spans="15:17" x14ac:dyDescent="0.25">
      <c r="O34" s="2"/>
      <c r="P34" s="2"/>
      <c r="Q34" s="2"/>
    </row>
    <row r="35" spans="15:17" x14ac:dyDescent="0.25">
      <c r="O35" s="2"/>
      <c r="P35" s="2"/>
      <c r="Q35" s="2"/>
    </row>
  </sheetData>
  <mergeCells count="19">
    <mergeCell ref="AD3:AF3"/>
    <mergeCell ref="O16:P16"/>
    <mergeCell ref="C16:D16"/>
    <mergeCell ref="F16:G16"/>
    <mergeCell ref="I16:J16"/>
    <mergeCell ref="L16:M16"/>
    <mergeCell ref="A2:B2"/>
    <mergeCell ref="A1:AB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3:A4"/>
    <mergeCell ref="B3:B4"/>
  </mergeCells>
  <pageMargins left="0" right="0.11811023622047245" top="0.27559055118110237" bottom="0.27559055118110237" header="0.31496062992125984" footer="0.31496062992125984"/>
  <pageSetup paperSize="5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BST</vt:lpstr>
      <vt:lpstr>BST!Print_Area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RC NTB Staff</cp:lastModifiedBy>
  <dcterms:created xsi:type="dcterms:W3CDTF">2022-10-07T01:59:10Z</dcterms:created>
  <dcterms:modified xsi:type="dcterms:W3CDTF">2023-08-15T02:09:26Z</dcterms:modified>
</cp:coreProperties>
</file>