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10. Nangka\"/>
    </mc:Choice>
  </mc:AlternateContent>
  <bookViews>
    <workbookView xWindow="0" yWindow="30" windowWidth="22980" windowHeight="9555"/>
  </bookViews>
  <sheets>
    <sheet name="BST" sheetId="1" r:id="rId1"/>
  </sheets>
  <definedNames>
    <definedName name="_xlnm.Print_Area" localSheetId="0">BST!$A$17:$AB$20</definedName>
  </definedName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AB15" i="1" l="1"/>
  <c r="AA15" i="1"/>
  <c r="Y15" i="1"/>
  <c r="Z15" i="1" s="1"/>
  <c r="X15" i="1"/>
  <c r="V15" i="1"/>
  <c r="U15" i="1"/>
  <c r="S15" i="1"/>
  <c r="R15" i="1"/>
  <c r="P15" i="1"/>
  <c r="Q15" i="1" s="1"/>
  <c r="O15" i="1"/>
  <c r="M15" i="1"/>
  <c r="L15" i="1"/>
  <c r="J15" i="1"/>
  <c r="I15" i="1"/>
  <c r="G15" i="1"/>
  <c r="H15" i="1" s="1"/>
  <c r="F15" i="1"/>
  <c r="D15" i="1"/>
  <c r="C15" i="1"/>
  <c r="AC15" i="1" l="1"/>
  <c r="K15" i="1"/>
  <c r="E15" i="1"/>
  <c r="N15" i="1"/>
  <c r="W15" i="1"/>
  <c r="T15" i="1"/>
  <c r="AF14" i="1"/>
  <c r="AF13" i="1"/>
  <c r="AF12" i="1"/>
  <c r="AF11" i="1"/>
  <c r="AF10" i="1"/>
  <c r="AF9" i="1"/>
  <c r="AF8" i="1"/>
  <c r="AF7" i="1"/>
  <c r="AF6" i="1"/>
  <c r="AF5" i="1"/>
  <c r="AC14" i="1"/>
  <c r="AC13" i="1"/>
  <c r="AC12" i="1"/>
  <c r="AC11" i="1"/>
  <c r="AC10" i="1"/>
  <c r="AC9" i="1"/>
  <c r="AC8" i="1"/>
  <c r="AC7" i="1"/>
  <c r="AC6" i="1"/>
  <c r="AC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4" i="1"/>
  <c r="T13" i="1"/>
  <c r="T12" i="1"/>
  <c r="T11" i="1"/>
  <c r="T10" i="1"/>
  <c r="T9" i="1"/>
  <c r="T8" i="1"/>
  <c r="T7" i="1"/>
  <c r="T6" i="1"/>
  <c r="T5" i="1"/>
  <c r="Q14" i="1"/>
  <c r="Q13" i="1"/>
  <c r="Q12" i="1"/>
  <c r="Q11" i="1"/>
  <c r="Q10" i="1"/>
  <c r="Q9" i="1"/>
  <c r="Q8" i="1"/>
  <c r="Q7" i="1"/>
  <c r="Q6" i="1"/>
  <c r="Q5" i="1"/>
  <c r="N14" i="1"/>
  <c r="N13" i="1"/>
  <c r="N12" i="1"/>
  <c r="N11" i="1"/>
  <c r="N10" i="1"/>
  <c r="N9" i="1"/>
  <c r="N8" i="1"/>
  <c r="N7" i="1"/>
  <c r="N6" i="1"/>
  <c r="N5" i="1"/>
  <c r="H14" i="1"/>
  <c r="H13" i="1"/>
  <c r="H12" i="1"/>
  <c r="H11" i="1"/>
  <c r="H10" i="1"/>
  <c r="H9" i="1"/>
  <c r="H8" i="1"/>
  <c r="H7" i="1"/>
  <c r="H6" i="1"/>
  <c r="H5" i="1"/>
  <c r="E14" i="1"/>
  <c r="E13" i="1"/>
  <c r="E12" i="1"/>
  <c r="E11" i="1"/>
  <c r="E10" i="1"/>
  <c r="E9" i="1"/>
  <c r="E8" i="1"/>
  <c r="E7" i="1"/>
  <c r="E6" i="1"/>
  <c r="E5" i="1"/>
  <c r="AE15" i="1" l="1"/>
  <c r="AD15" i="1"/>
  <c r="AF15" i="1" l="1"/>
</calcChain>
</file>

<file path=xl/sharedStrings.xml><?xml version="1.0" encoding="utf-8"?>
<sst xmlns="http://schemas.openxmlformats.org/spreadsheetml/2006/main" count="47" uniqueCount="20">
  <si>
    <t>PRODUKSI DAN TANAMAN MENGHASILKAN KOMODITAS UNGGULAN HORTIKULTURA (BUAH SAYURAN TAHUNAN) PROV. NUSA TENGGARA BARAT</t>
  </si>
  <si>
    <t>No</t>
  </si>
  <si>
    <t>Komuditas</t>
  </si>
  <si>
    <t>Tanaman Menghasilkan (Pohon)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</si>
  <si>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</si>
  <si>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</si>
  <si>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</si>
  <si>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</si>
  <si>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</si>
  <si>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</si>
  <si>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</si>
  <si>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</si>
  <si>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</si>
  <si>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</si>
  <si>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</si>
  <si>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</si>
  <si>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Ket :</t>
  </si>
  <si>
    <t>Produktivitas (Ku/Pohon)</t>
  </si>
  <si>
    <t>Data 2013 s/d 2022 merupakan Angka Tetap (ATAP) BPS Prov. NTB</t>
  </si>
  <si>
    <t>NANGKA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</si>
</sst>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2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0" fillId="0" borderId="0" xfId="0" applyNumberFormat="1"/>
    <xf numFmtId="0" fontId="3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/>
    <xf numFmtId="165" fontId="0" fillId="0" borderId="0" xfId="1" applyNumberFormat="1" applyFont="1" applyBorder="1" applyAlignment="1"/>
    <xf numFmtId="164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Protection="1"/>
    <xf numFmtId="165" fontId="6" fillId="0" borderId="1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zoomScale="60" zoomScaleNormal="60" workbookViewId="0">
      <selection activeCell="A3" sqref="A3:A4"/>
    </sheetView>
  </sheetViews>
  <sheetFormatPr defaultRowHeight="15" x14ac:dyDescent="0.25"/>
  <cols>
    <col min="1" max="1" width="5.7109375" customWidth="1"/>
    <col min="2" max="2" width="20.7109375" customWidth="1"/>
    <col min="3" max="3" width="14.28515625" customWidth="1"/>
    <col min="4" max="5" width="13.7109375" customWidth="1"/>
    <col min="6" max="6" width="13.5703125" customWidth="1"/>
    <col min="7" max="8" width="11.7109375" customWidth="1"/>
    <col min="9" max="9" width="13.28515625" customWidth="1"/>
    <col min="10" max="11" width="11.28515625" customWidth="1"/>
    <col min="12" max="12" width="12.7109375" customWidth="1"/>
    <col min="13" max="14" width="11.28515625" customWidth="1"/>
    <col min="15" max="15" width="13.7109375" customWidth="1"/>
    <col min="16" max="17" width="11.42578125" customWidth="1"/>
    <col min="18" max="18" width="13.28515625" customWidth="1"/>
    <col min="19" max="20" width="12.28515625" customWidth="1"/>
    <col min="21" max="21" width="13.28515625" customWidth="1"/>
    <col min="22" max="22" width="11.28515625" bestFit="1" customWidth="1"/>
    <col min="23" max="23" width="11.28515625" customWidth="1"/>
    <col min="24" max="24" width="13.7109375" customWidth="1"/>
    <col min="25" max="25" width="11.28515625" bestFit="1" customWidth="1"/>
    <col min="26" max="26" width="11.28515625" customWidth="1"/>
    <col min="27" max="27" width="13.7109375" customWidth="1"/>
    <col min="28" max="28" width="11.28515625" bestFit="1" customWidth="1"/>
    <col min="29" max="29" width="11.28515625" customWidth="1"/>
    <col min="30" max="30" width="14.28515625" customWidth="1"/>
    <col min="31" max="31" width="11.140625" customWidth="1"/>
    <col min="32" max="32" width="12" customWidth="1"/>
  </cols>
  <sheetData>
    <row r="1" spans="1:32" ht="30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"/>
    </row>
    <row r="2" spans="1:32" ht="15" customHeight="1" x14ac:dyDescent="0.25">
      <c r="A2" s="18" t="s">
        <v>19</v>
      </c>
      <c r="B2" s="19"/>
      <c r="O2" s="8"/>
      <c r="U2" s="9"/>
    </row>
    <row r="3" spans="1:32" ht="16.899999999999999" customHeight="1" x14ac:dyDescent="0.25">
      <c r="A3" s="21" t="s">
        <v>1</v>
      </c>
      <c r="B3" s="21" t="s">
        <v>2</v>
      </c>
      <c r="C3" s="21">
        <v>2013</v>
      </c>
      <c r="D3" s="21"/>
      <c r="E3" s="21"/>
      <c r="F3" s="21">
        <v>2014</v>
      </c>
      <c r="G3" s="21"/>
      <c r="H3" s="21"/>
      <c r="I3" s="21">
        <v>2015</v>
      </c>
      <c r="J3" s="21"/>
      <c r="K3" s="21"/>
      <c r="L3" s="21">
        <v>2016</v>
      </c>
      <c r="M3" s="21"/>
      <c r="N3" s="21"/>
      <c r="O3" s="21">
        <v>2017</v>
      </c>
      <c r="P3" s="21"/>
      <c r="Q3" s="21"/>
      <c r="R3" s="21">
        <v>2018</v>
      </c>
      <c r="S3" s="21"/>
      <c r="T3" s="21"/>
      <c r="U3" s="21">
        <v>2019</v>
      </c>
      <c r="V3" s="21"/>
      <c r="W3" s="21"/>
      <c r="X3" s="21">
        <v>2020</v>
      </c>
      <c r="Y3" s="21"/>
      <c r="Z3" s="21"/>
      <c r="AA3" s="21">
        <v>2021</v>
      </c>
      <c r="AB3" s="21"/>
      <c r="AC3" s="21"/>
      <c r="AD3" s="22">
        <v>2022</v>
      </c>
      <c r="AE3" s="22"/>
      <c r="AF3" s="22"/>
    </row>
    <row r="4" spans="1:32" ht="47.25" customHeight="1" x14ac:dyDescent="0.25">
      <c r="A4" s="21"/>
      <c r="B4" s="21"/>
      <c r="C4" s="15" t="s">
        <v>3</v>
      </c>
      <c r="D4" s="3" t="s">
        <v>4</v>
      </c>
      <c r="E4" s="3" t="s">
        <v>17</v>
      </c>
      <c r="F4" s="15" t="s">
        <v>3</v>
      </c>
      <c r="G4" s="3" t="s">
        <v>4</v>
      </c>
      <c r="H4" s="3" t="s">
        <v>17</v>
      </c>
      <c r="I4" s="15" t="s">
        <v>3</v>
      </c>
      <c r="J4" s="3" t="s">
        <v>4</v>
      </c>
      <c r="K4" s="3" t="s">
        <v>17</v>
      </c>
      <c r="L4" s="15" t="s">
        <v>3</v>
      </c>
      <c r="M4" s="3" t="s">
        <v>4</v>
      </c>
      <c r="N4" s="3" t="s">
        <v>17</v>
      </c>
      <c r="O4" s="15" t="s">
        <v>3</v>
      </c>
      <c r="P4" s="3" t="s">
        <v>4</v>
      </c>
      <c r="Q4" s="3" t="s">
        <v>17</v>
      </c>
      <c r="R4" s="15" t="s">
        <v>3</v>
      </c>
      <c r="S4" s="3" t="s">
        <v>4</v>
      </c>
      <c r="T4" s="3" t="s">
        <v>17</v>
      </c>
      <c r="U4" s="15" t="s">
        <v>3</v>
      </c>
      <c r="V4" s="3" t="s">
        <v>4</v>
      </c>
      <c r="W4" s="3" t="s">
        <v>17</v>
      </c>
      <c r="X4" s="15" t="s">
        <v>3</v>
      </c>
      <c r="Y4" s="3" t="s">
        <v>4</v>
      </c>
      <c r="Z4" s="3" t="s">
        <v>17</v>
      </c>
      <c r="AA4" s="15" t="s">
        <v>3</v>
      </c>
      <c r="AB4" s="3" t="s">
        <v>4</v>
      </c>
      <c r="AC4" s="3" t="s">
        <v>17</v>
      </c>
      <c r="AD4" s="15" t="s">
        <v>3</v>
      </c>
      <c r="AE4" s="3" t="s">
        <v>4</v>
      </c>
      <c r="AF4" s="3" t="s">
        <v>17</v>
      </c>
    </row>
    <row r="5" spans="1:32" x14ac:dyDescent="0.25">
      <c r="A5" s="4">
        <v>1</v>
      </c>
      <c r="B5" s="5" t="s">
        <v>5</v>
      </c>
      <c r="C5" s="17">
        <v>95</v>
      </c>
      <c r="D5" s="24">
        <v>112107</v>
      </c>
      <c r="E5" s="14">
        <f>IFERROR(D5/C5,"")</f>
        <v>1180.0736842105264</v>
      </c>
      <c r="F5" s="16">
        <v>98048</v>
      </c>
      <c r="G5" s="16">
        <v>157660</v>
      </c>
      <c r="H5" s="14">
        <f>IFERROR(G5/F5,"")</f>
        <v>1.6079879242819843</v>
      </c>
      <c r="I5" s="16">
        <v>97175</v>
      </c>
      <c r="J5" s="16">
        <v>103015</v>
      </c>
      <c r="K5" s="14">
        <f>IFERROR(J5/I5,"")</f>
        <v>1.0600977617700025</v>
      </c>
      <c r="L5" s="16">
        <v>116412</v>
      </c>
      <c r="M5" s="16">
        <v>141433</v>
      </c>
      <c r="N5" s="14">
        <f>IFERROR(M5/L5,"")</f>
        <v>1.2149348864378242</v>
      </c>
      <c r="O5" s="16">
        <v>142662</v>
      </c>
      <c r="P5" s="16">
        <v>174962</v>
      </c>
      <c r="Q5" s="14">
        <f>IFERROR(P5/O5,"")</f>
        <v>1.2264092750697453</v>
      </c>
      <c r="R5" s="16">
        <v>146923</v>
      </c>
      <c r="S5" s="16">
        <v>246070</v>
      </c>
      <c r="T5" s="14">
        <f>IFERROR(S5/R5,"")</f>
        <v>1.6748228663994065</v>
      </c>
      <c r="U5" s="16">
        <v>115968</v>
      </c>
      <c r="V5" s="16">
        <v>142580</v>
      </c>
      <c r="W5" s="14">
        <f>IFERROR(V5/U5,"")</f>
        <v>1.2294770971302429</v>
      </c>
      <c r="X5" s="16">
        <v>140572</v>
      </c>
      <c r="Y5" s="16">
        <v>165153</v>
      </c>
      <c r="Z5" s="14">
        <f>IFERROR(Y5/X5,"")</f>
        <v>1.1748641265685913</v>
      </c>
      <c r="AA5" s="16">
        <v>157022</v>
      </c>
      <c r="AB5" s="16">
        <v>110988</v>
      </c>
      <c r="AC5" s="14">
        <f>IFERROR(AB5/AA5,"")</f>
        <v>0.70683088993898946</v>
      </c>
      <c r="AD5" s="16">
        <v>157997</v>
      </c>
      <c r="AE5" s="16">
        <v>102408</v>
      </c>
      <c r="AF5" s="14">
        <f>IFERROR(AE5/AD5,"")</f>
        <v>0.64816420564947441</v>
      </c>
    </row>
    <row r="6" spans="1:32" x14ac:dyDescent="0.25">
      <c r="A6" s="4">
        <v>2</v>
      </c>
      <c r="B6" s="5" t="s">
        <v>6</v>
      </c>
      <c r="C6" s="16">
        <v>2615</v>
      </c>
      <c r="D6" s="16">
        <v>48820</v>
      </c>
      <c r="E6" s="14">
        <f t="shared" ref="E6:E14" si="0">IFERROR(D6/C6,"")</f>
        <v>18.66921606118547</v>
      </c>
      <c r="F6" s="16">
        <v>71317</v>
      </c>
      <c r="G6" s="16">
        <v>107053</v>
      </c>
      <c r="H6" s="14">
        <f t="shared" ref="H6:H14" si="1">IFERROR(G6/F6,"")</f>
        <v>1.5010866974213721</v>
      </c>
      <c r="I6" s="16">
        <v>54716</v>
      </c>
      <c r="J6" s="16">
        <v>141253</v>
      </c>
      <c r="K6" s="14">
        <f t="shared" ref="K6:K14" si="2">IFERROR(J6/I6,"")</f>
        <v>2.5815666349879378</v>
      </c>
      <c r="L6" s="16">
        <v>191742</v>
      </c>
      <c r="M6" s="16">
        <v>239293</v>
      </c>
      <c r="N6" s="14">
        <f t="shared" ref="N6:N14" si="3">IFERROR(M6/L6,"")</f>
        <v>1.2479947012130885</v>
      </c>
      <c r="O6" s="16">
        <v>182602</v>
      </c>
      <c r="P6" s="16">
        <v>425693</v>
      </c>
      <c r="Q6" s="14">
        <f t="shared" ref="Q6:Q14" si="4">IFERROR(P6/O6,"")</f>
        <v>2.3312614319667913</v>
      </c>
      <c r="R6" s="16">
        <v>189459</v>
      </c>
      <c r="S6" s="16">
        <v>220361</v>
      </c>
      <c r="T6" s="14">
        <f t="shared" ref="T6:T14" si="5">IFERROR(S6/R6,"")</f>
        <v>1.1631065296449363</v>
      </c>
      <c r="U6" s="16">
        <v>188713</v>
      </c>
      <c r="V6" s="16">
        <v>190918</v>
      </c>
      <c r="W6" s="14">
        <f t="shared" ref="W6:W14" si="6">IFERROR(V6/U6,"")</f>
        <v>1.011684409659112</v>
      </c>
      <c r="X6" s="16">
        <v>194554</v>
      </c>
      <c r="Y6" s="16">
        <v>185661</v>
      </c>
      <c r="Z6" s="14">
        <f t="shared" ref="Z6:Z14" si="7">IFERROR(Y6/X6,"")</f>
        <v>0.95429032556513871</v>
      </c>
      <c r="AA6" s="16">
        <v>144665</v>
      </c>
      <c r="AB6" s="16">
        <v>175309</v>
      </c>
      <c r="AC6" s="14">
        <f t="shared" ref="AC6:AC14" si="8">IFERROR(AB6/AA6,"")</f>
        <v>1.211827325199599</v>
      </c>
      <c r="AD6" s="16">
        <v>124060</v>
      </c>
      <c r="AE6" s="16">
        <v>122069</v>
      </c>
      <c r="AF6" s="14">
        <f t="shared" ref="AF6:AF14" si="9">IFERROR(AE6/AD6,"")</f>
        <v>0.98395131388038048</v>
      </c>
    </row>
    <row r="7" spans="1:32" x14ac:dyDescent="0.25">
      <c r="A7" s="4">
        <v>3</v>
      </c>
      <c r="B7" s="5" t="s">
        <v>7</v>
      </c>
      <c r="C7" s="16">
        <v>901</v>
      </c>
      <c r="D7" s="16">
        <v>55776</v>
      </c>
      <c r="E7" s="14">
        <f t="shared" si="0"/>
        <v>61.904550499445058</v>
      </c>
      <c r="F7" s="16">
        <v>64172</v>
      </c>
      <c r="G7" s="16">
        <v>79027</v>
      </c>
      <c r="H7" s="14">
        <f t="shared" si="1"/>
        <v>1.2314872530075422</v>
      </c>
      <c r="I7" s="16">
        <v>78258</v>
      </c>
      <c r="J7" s="16">
        <v>129353</v>
      </c>
      <c r="K7" s="14">
        <f t="shared" si="2"/>
        <v>1.6529044953870531</v>
      </c>
      <c r="L7" s="16">
        <v>68923</v>
      </c>
      <c r="M7" s="16">
        <v>94302</v>
      </c>
      <c r="N7" s="14">
        <f t="shared" si="3"/>
        <v>1.3682225091769076</v>
      </c>
      <c r="O7" s="16">
        <v>41247</v>
      </c>
      <c r="P7" s="16">
        <v>80224</v>
      </c>
      <c r="Q7" s="14">
        <f t="shared" si="4"/>
        <v>1.9449656944747498</v>
      </c>
      <c r="R7" s="16">
        <v>90536</v>
      </c>
      <c r="S7" s="16">
        <v>124077</v>
      </c>
      <c r="T7" s="14">
        <f t="shared" si="5"/>
        <v>1.3704714146858707</v>
      </c>
      <c r="U7" s="16">
        <v>23701</v>
      </c>
      <c r="V7" s="16">
        <v>118361</v>
      </c>
      <c r="W7" s="14">
        <f t="shared" si="6"/>
        <v>4.993924306991266</v>
      </c>
      <c r="X7" s="16">
        <v>44398</v>
      </c>
      <c r="Y7" s="16">
        <v>114844</v>
      </c>
      <c r="Z7" s="14">
        <f t="shared" si="7"/>
        <v>2.5866930942835262</v>
      </c>
      <c r="AA7" s="16">
        <v>51622</v>
      </c>
      <c r="AB7" s="16">
        <v>57284</v>
      </c>
      <c r="AC7" s="14">
        <f t="shared" si="8"/>
        <v>1.1096819185618534</v>
      </c>
      <c r="AD7" s="16">
        <v>57840</v>
      </c>
      <c r="AE7" s="16">
        <v>193566.7</v>
      </c>
      <c r="AF7" s="14">
        <f t="shared" si="9"/>
        <v>3.3465888658367913</v>
      </c>
    </row>
    <row r="8" spans="1:32" x14ac:dyDescent="0.25">
      <c r="A8" s="4">
        <v>4</v>
      </c>
      <c r="B8" s="5" t="s">
        <v>8</v>
      </c>
      <c r="C8" s="16">
        <v>485</v>
      </c>
      <c r="D8" s="16">
        <v>102783</v>
      </c>
      <c r="E8" s="14">
        <f t="shared" si="0"/>
        <v>211.92371134020618</v>
      </c>
      <c r="F8" s="16">
        <v>67493</v>
      </c>
      <c r="G8" s="16">
        <v>100373</v>
      </c>
      <c r="H8" s="14">
        <f t="shared" si="1"/>
        <v>1.4871616315766079</v>
      </c>
      <c r="I8" s="16">
        <v>71388</v>
      </c>
      <c r="J8" s="16">
        <v>132340</v>
      </c>
      <c r="K8" s="14">
        <f t="shared" si="2"/>
        <v>1.8538129657645543</v>
      </c>
      <c r="L8" s="16">
        <v>74549</v>
      </c>
      <c r="M8" s="16">
        <v>128450</v>
      </c>
      <c r="N8" s="14">
        <f t="shared" si="3"/>
        <v>1.7230278072140472</v>
      </c>
      <c r="O8" s="16">
        <v>79105</v>
      </c>
      <c r="P8" s="16">
        <v>157855</v>
      </c>
      <c r="Q8" s="14">
        <f t="shared" si="4"/>
        <v>1.9955122937867391</v>
      </c>
      <c r="R8" s="16">
        <v>65224</v>
      </c>
      <c r="S8" s="16">
        <v>134414</v>
      </c>
      <c r="T8" s="14">
        <f t="shared" si="5"/>
        <v>2.0608058383417145</v>
      </c>
      <c r="U8" s="16">
        <v>59144</v>
      </c>
      <c r="V8" s="16">
        <v>160918</v>
      </c>
      <c r="W8" s="14">
        <f t="shared" si="6"/>
        <v>2.720783173272014</v>
      </c>
      <c r="X8" s="16">
        <v>88593</v>
      </c>
      <c r="Y8" s="16">
        <v>191124</v>
      </c>
      <c r="Z8" s="14">
        <f t="shared" si="7"/>
        <v>2.1573261995868749</v>
      </c>
      <c r="AA8" s="16">
        <v>86847</v>
      </c>
      <c r="AB8" s="16">
        <v>173606</v>
      </c>
      <c r="AC8" s="14">
        <f t="shared" si="8"/>
        <v>1.9989867237785992</v>
      </c>
      <c r="AD8" s="16">
        <v>85596</v>
      </c>
      <c r="AE8" s="16">
        <v>174542</v>
      </c>
      <c r="AF8" s="14">
        <f t="shared" si="9"/>
        <v>2.0391373428664892</v>
      </c>
    </row>
    <row r="9" spans="1:32" x14ac:dyDescent="0.25">
      <c r="A9" s="4">
        <v>5</v>
      </c>
      <c r="B9" s="5" t="s">
        <v>9</v>
      </c>
      <c r="C9" s="16">
        <v>993</v>
      </c>
      <c r="D9" s="16">
        <v>5733</v>
      </c>
      <c r="E9" s="14">
        <f t="shared" si="0"/>
        <v>5.7734138972809665</v>
      </c>
      <c r="F9" s="16">
        <v>4806</v>
      </c>
      <c r="G9" s="16">
        <v>1689</v>
      </c>
      <c r="H9" s="14">
        <f t="shared" si="1"/>
        <v>0.35143570536828966</v>
      </c>
      <c r="I9" s="16">
        <v>49555</v>
      </c>
      <c r="J9" s="16">
        <v>49555</v>
      </c>
      <c r="K9" s="14">
        <f t="shared" si="2"/>
        <v>1</v>
      </c>
      <c r="L9" s="16">
        <v>15643</v>
      </c>
      <c r="M9" s="16">
        <v>14276</v>
      </c>
      <c r="N9" s="14">
        <f t="shared" si="3"/>
        <v>0.91261267020392511</v>
      </c>
      <c r="O9" s="16">
        <v>24276</v>
      </c>
      <c r="P9" s="16">
        <v>32554</v>
      </c>
      <c r="Q9" s="14">
        <f t="shared" si="4"/>
        <v>1.340995221618059</v>
      </c>
      <c r="R9" s="16">
        <v>30113</v>
      </c>
      <c r="S9" s="16">
        <v>27098</v>
      </c>
      <c r="T9" s="14">
        <f t="shared" si="5"/>
        <v>0.89987712947896259</v>
      </c>
      <c r="U9" s="16">
        <v>30315</v>
      </c>
      <c r="V9" s="16">
        <v>27284</v>
      </c>
      <c r="W9" s="14">
        <f t="shared" si="6"/>
        <v>0.9000164934850734</v>
      </c>
      <c r="X9" s="16">
        <v>9109</v>
      </c>
      <c r="Y9" s="16">
        <v>23191</v>
      </c>
      <c r="Z9" s="14">
        <f t="shared" si="7"/>
        <v>2.5459435722911405</v>
      </c>
      <c r="AA9" s="16">
        <v>2226</v>
      </c>
      <c r="AB9" s="16">
        <v>3890</v>
      </c>
      <c r="AC9" s="14">
        <f t="shared" si="8"/>
        <v>1.747529200359389</v>
      </c>
      <c r="AD9" s="16">
        <v>1657</v>
      </c>
      <c r="AE9" s="16">
        <v>1722.3</v>
      </c>
      <c r="AF9" s="14">
        <f t="shared" si="9"/>
        <v>1.0394085697042847</v>
      </c>
    </row>
    <row r="10" spans="1:32" x14ac:dyDescent="0.25">
      <c r="A10" s="4">
        <v>6</v>
      </c>
      <c r="B10" s="5" t="s">
        <v>10</v>
      </c>
      <c r="C10" s="16">
        <v>2110</v>
      </c>
      <c r="D10" s="16">
        <v>40405</v>
      </c>
      <c r="E10" s="14">
        <f t="shared" si="0"/>
        <v>19.149289099526065</v>
      </c>
      <c r="F10" s="16">
        <v>26868</v>
      </c>
      <c r="G10" s="16">
        <v>22814</v>
      </c>
      <c r="H10" s="14">
        <f t="shared" si="1"/>
        <v>0.84911418788149473</v>
      </c>
      <c r="I10" s="16">
        <v>32295</v>
      </c>
      <c r="J10" s="16">
        <v>68145</v>
      </c>
      <c r="K10" s="14">
        <f t="shared" si="2"/>
        <v>2.1100789595912679</v>
      </c>
      <c r="L10" s="16">
        <v>23360</v>
      </c>
      <c r="M10" s="16">
        <v>18846</v>
      </c>
      <c r="N10" s="14">
        <f t="shared" si="3"/>
        <v>0.80676369863013697</v>
      </c>
      <c r="O10" s="16">
        <v>31053</v>
      </c>
      <c r="P10" s="16">
        <v>29009</v>
      </c>
      <c r="Q10" s="14">
        <f t="shared" si="4"/>
        <v>0.93417705213666957</v>
      </c>
      <c r="R10" s="16">
        <v>18254</v>
      </c>
      <c r="S10" s="16">
        <v>16809</v>
      </c>
      <c r="T10" s="14">
        <f t="shared" si="5"/>
        <v>0.92083926810562067</v>
      </c>
      <c r="U10" s="16">
        <v>26681</v>
      </c>
      <c r="V10" s="16">
        <v>12219</v>
      </c>
      <c r="W10" s="14">
        <f t="shared" si="6"/>
        <v>0.45796634309058881</v>
      </c>
      <c r="X10" s="16">
        <v>29788</v>
      </c>
      <c r="Y10" s="16">
        <v>15287</v>
      </c>
      <c r="Z10" s="14">
        <f t="shared" si="7"/>
        <v>0.51319323217402979</v>
      </c>
      <c r="AA10" s="16">
        <v>28028</v>
      </c>
      <c r="AB10" s="16">
        <v>20137</v>
      </c>
      <c r="AC10" s="14">
        <f t="shared" si="8"/>
        <v>0.71846011131725418</v>
      </c>
      <c r="AD10" s="16">
        <v>18340</v>
      </c>
      <c r="AE10" s="16">
        <v>10025</v>
      </c>
      <c r="AF10" s="14">
        <f t="shared" si="9"/>
        <v>0.54661941112322787</v>
      </c>
    </row>
    <row r="11" spans="1:32" x14ac:dyDescent="0.25">
      <c r="A11" s="4">
        <v>7</v>
      </c>
      <c r="B11" s="5" t="s">
        <v>11</v>
      </c>
      <c r="C11" s="16">
        <v>4967</v>
      </c>
      <c r="D11" s="16">
        <v>7191</v>
      </c>
      <c r="E11" s="14">
        <f t="shared" si="0"/>
        <v>1.4477551842158245</v>
      </c>
      <c r="F11" s="16">
        <v>644</v>
      </c>
      <c r="G11" s="16">
        <v>1215</v>
      </c>
      <c r="H11" s="14">
        <f t="shared" si="1"/>
        <v>1.8866459627329193</v>
      </c>
      <c r="I11" s="16">
        <v>691</v>
      </c>
      <c r="J11" s="16">
        <v>2098</v>
      </c>
      <c r="K11" s="14">
        <f t="shared" si="2"/>
        <v>3.0361794500723591</v>
      </c>
      <c r="L11" s="16">
        <v>728</v>
      </c>
      <c r="M11" s="16">
        <v>1859</v>
      </c>
      <c r="N11" s="14">
        <f t="shared" si="3"/>
        <v>2.5535714285714284</v>
      </c>
      <c r="O11" s="16">
        <v>2859</v>
      </c>
      <c r="P11" s="16">
        <v>4449</v>
      </c>
      <c r="Q11" s="14">
        <f t="shared" si="4"/>
        <v>1.5561385099685205</v>
      </c>
      <c r="R11" s="16">
        <v>1356</v>
      </c>
      <c r="S11" s="16">
        <v>2127</v>
      </c>
      <c r="T11" s="14">
        <f t="shared" si="5"/>
        <v>1.5685840707964602</v>
      </c>
      <c r="U11" s="16">
        <v>2035</v>
      </c>
      <c r="V11" s="16">
        <v>4166</v>
      </c>
      <c r="W11" s="14">
        <f t="shared" si="6"/>
        <v>2.0471744471744473</v>
      </c>
      <c r="X11" s="16">
        <v>1201</v>
      </c>
      <c r="Y11" s="16">
        <v>2351</v>
      </c>
      <c r="Z11" s="14">
        <f t="shared" si="7"/>
        <v>1.9575353871773522</v>
      </c>
      <c r="AA11" s="16">
        <v>1704</v>
      </c>
      <c r="AB11" s="16">
        <v>2983</v>
      </c>
      <c r="AC11" s="14">
        <f t="shared" si="8"/>
        <v>1.750586854460094</v>
      </c>
      <c r="AD11" s="16">
        <v>1569</v>
      </c>
      <c r="AE11" s="16">
        <v>2622.6</v>
      </c>
      <c r="AF11" s="14">
        <f t="shared" si="9"/>
        <v>1.67151051625239</v>
      </c>
    </row>
    <row r="12" spans="1:32" x14ac:dyDescent="0.25">
      <c r="A12" s="4">
        <v>8</v>
      </c>
      <c r="B12" s="5" t="s">
        <v>12</v>
      </c>
      <c r="C12" s="16">
        <v>225</v>
      </c>
      <c r="D12" s="16">
        <v>103260</v>
      </c>
      <c r="E12" s="14">
        <f t="shared" si="0"/>
        <v>458.93333333333334</v>
      </c>
      <c r="F12" s="16">
        <v>23145</v>
      </c>
      <c r="G12" s="16">
        <v>29347</v>
      </c>
      <c r="H12" s="14">
        <f t="shared" si="1"/>
        <v>1.2679628429466407</v>
      </c>
      <c r="I12" s="16">
        <v>24123</v>
      </c>
      <c r="J12" s="16">
        <v>47355</v>
      </c>
      <c r="K12" s="14">
        <f t="shared" si="2"/>
        <v>1.9630642954856361</v>
      </c>
      <c r="L12" s="16">
        <v>14969</v>
      </c>
      <c r="M12" s="16">
        <v>11304</v>
      </c>
      <c r="N12" s="14">
        <f t="shared" si="3"/>
        <v>0.75516066537510851</v>
      </c>
      <c r="O12" s="16">
        <v>15990</v>
      </c>
      <c r="P12" s="16">
        <v>21694</v>
      </c>
      <c r="Q12" s="14">
        <f t="shared" si="4"/>
        <v>1.3567229518449031</v>
      </c>
      <c r="R12" s="16">
        <v>14669</v>
      </c>
      <c r="S12" s="16">
        <v>28240</v>
      </c>
      <c r="T12" s="14">
        <f t="shared" si="5"/>
        <v>1.9251482718658395</v>
      </c>
      <c r="U12" s="16">
        <v>16327</v>
      </c>
      <c r="V12" s="16">
        <v>24244</v>
      </c>
      <c r="W12" s="14">
        <f t="shared" si="6"/>
        <v>1.4849023090586146</v>
      </c>
      <c r="X12" s="16">
        <v>32542</v>
      </c>
      <c r="Y12" s="16">
        <v>45668</v>
      </c>
      <c r="Z12" s="14">
        <f t="shared" si="7"/>
        <v>1.4033556634503104</v>
      </c>
      <c r="AA12" s="16">
        <v>38269</v>
      </c>
      <c r="AB12" s="16">
        <v>10612</v>
      </c>
      <c r="AC12" s="14">
        <f t="shared" si="8"/>
        <v>0.27730016462410828</v>
      </c>
      <c r="AD12" s="16">
        <v>25625</v>
      </c>
      <c r="AE12" s="16">
        <v>26227.06</v>
      </c>
      <c r="AF12" s="14">
        <f t="shared" si="9"/>
        <v>1.0234950243902439</v>
      </c>
    </row>
    <row r="13" spans="1:32" x14ac:dyDescent="0.25">
      <c r="A13" s="4">
        <v>9</v>
      </c>
      <c r="B13" s="5" t="s">
        <v>13</v>
      </c>
      <c r="C13" s="16">
        <v>30</v>
      </c>
      <c r="D13" s="16">
        <v>656</v>
      </c>
      <c r="E13" s="14">
        <f t="shared" si="0"/>
        <v>21.866666666666667</v>
      </c>
      <c r="F13" s="16">
        <v>1735</v>
      </c>
      <c r="G13" s="16">
        <v>1153</v>
      </c>
      <c r="H13" s="14">
        <f t="shared" si="1"/>
        <v>0.66455331412103746</v>
      </c>
      <c r="I13" s="16">
        <v>1305</v>
      </c>
      <c r="J13" s="16">
        <v>1651</v>
      </c>
      <c r="K13" s="14">
        <f t="shared" si="2"/>
        <v>1.2651340996168583</v>
      </c>
      <c r="L13" s="16">
        <v>1307</v>
      </c>
      <c r="M13" s="16">
        <v>837</v>
      </c>
      <c r="N13" s="14">
        <f t="shared" si="3"/>
        <v>0.64039785768936497</v>
      </c>
      <c r="O13" s="16">
        <v>1205</v>
      </c>
      <c r="P13" s="16">
        <v>883</v>
      </c>
      <c r="Q13" s="14">
        <f t="shared" si="4"/>
        <v>0.73278008298755182</v>
      </c>
      <c r="R13" s="16">
        <v>1170</v>
      </c>
      <c r="S13" s="16">
        <v>751</v>
      </c>
      <c r="T13" s="14">
        <f t="shared" si="5"/>
        <v>0.64188034188034193</v>
      </c>
      <c r="U13" s="16">
        <v>1797</v>
      </c>
      <c r="V13" s="16">
        <v>1173</v>
      </c>
      <c r="W13" s="14">
        <f t="shared" si="6"/>
        <v>0.6527545909849749</v>
      </c>
      <c r="X13" s="16">
        <v>1757</v>
      </c>
      <c r="Y13" s="16">
        <v>1709</v>
      </c>
      <c r="Z13" s="14">
        <f t="shared" si="7"/>
        <v>0.97268070574843479</v>
      </c>
      <c r="AA13" s="16">
        <v>1246</v>
      </c>
      <c r="AB13" s="16">
        <v>618</v>
      </c>
      <c r="AC13" s="14">
        <f t="shared" si="8"/>
        <v>0.4959871589085072</v>
      </c>
      <c r="AD13" s="16">
        <v>930</v>
      </c>
      <c r="AE13" s="16">
        <v>564</v>
      </c>
      <c r="AF13" s="14">
        <f t="shared" si="9"/>
        <v>0.6064516129032258</v>
      </c>
    </row>
    <row r="14" spans="1:32" x14ac:dyDescent="0.25">
      <c r="A14" s="4">
        <v>10</v>
      </c>
      <c r="B14" s="5" t="s">
        <v>14</v>
      </c>
      <c r="C14" s="16">
        <v>141</v>
      </c>
      <c r="D14" s="16">
        <v>4227</v>
      </c>
      <c r="E14" s="14">
        <f t="shared" si="0"/>
        <v>29.978723404255319</v>
      </c>
      <c r="F14" s="16">
        <v>41238</v>
      </c>
      <c r="G14" s="16">
        <v>11299</v>
      </c>
      <c r="H14" s="14">
        <f t="shared" si="1"/>
        <v>0.27399485911052912</v>
      </c>
      <c r="I14" s="16">
        <v>24052</v>
      </c>
      <c r="J14" s="16">
        <v>8833</v>
      </c>
      <c r="K14" s="14">
        <f t="shared" si="2"/>
        <v>0.36724596707134544</v>
      </c>
      <c r="L14" s="16">
        <v>23008</v>
      </c>
      <c r="M14" s="16">
        <v>7348</v>
      </c>
      <c r="N14" s="14">
        <f t="shared" si="3"/>
        <v>0.31936717663421421</v>
      </c>
      <c r="O14" s="16">
        <v>37929</v>
      </c>
      <c r="P14" s="16">
        <v>31442</v>
      </c>
      <c r="Q14" s="14">
        <f t="shared" si="4"/>
        <v>0.82896991747739202</v>
      </c>
      <c r="R14" s="16">
        <v>36425</v>
      </c>
      <c r="S14" s="16">
        <v>11166</v>
      </c>
      <c r="T14" s="14">
        <f t="shared" si="5"/>
        <v>0.306547700754976</v>
      </c>
      <c r="U14" s="16">
        <v>16375</v>
      </c>
      <c r="V14" s="16">
        <v>6684</v>
      </c>
      <c r="W14" s="14">
        <f t="shared" si="6"/>
        <v>0.40818320610687026</v>
      </c>
      <c r="X14" s="16">
        <v>13024</v>
      </c>
      <c r="Y14" s="16">
        <v>4347</v>
      </c>
      <c r="Z14" s="14">
        <f t="shared" si="7"/>
        <v>0.3337684275184275</v>
      </c>
      <c r="AA14" s="16">
        <v>23400</v>
      </c>
      <c r="AB14" s="16">
        <v>2779</v>
      </c>
      <c r="AC14" s="14">
        <f t="shared" si="8"/>
        <v>0.11876068376068376</v>
      </c>
      <c r="AD14" s="16">
        <v>32399</v>
      </c>
      <c r="AE14" s="16">
        <v>11110</v>
      </c>
      <c r="AF14" s="14">
        <f t="shared" si="9"/>
        <v>0.34291181826599587</v>
      </c>
    </row>
    <row r="15" spans="1:32" x14ac:dyDescent="0.25">
      <c r="A15" s="4"/>
      <c r="B15" s="6" t="s">
        <v>15</v>
      </c>
      <c r="C15" s="7">
        <f t="shared" ref="C15:AE15" si="10">SUM(C5:C14)</f>
        <v>12562</v>
      </c>
      <c r="D15" s="7">
        <f t="shared" si="10"/>
        <v>480958</v>
      </c>
      <c r="E15" s="14">
        <f t="shared" ref="E15" si="11">D15/C15</f>
        <v>38.286737780608185</v>
      </c>
      <c r="F15" s="7">
        <f t="shared" si="10"/>
        <v>399466</v>
      </c>
      <c r="G15" s="7">
        <f t="shared" si="10"/>
        <v>511630</v>
      </c>
      <c r="H15" s="14">
        <f t="shared" ref="H15" si="12">G15/F15</f>
        <v>1.2807848477717754</v>
      </c>
      <c r="I15" s="7">
        <f t="shared" si="10"/>
        <v>433558</v>
      </c>
      <c r="J15" s="7">
        <f t="shared" si="10"/>
        <v>683598</v>
      </c>
      <c r="K15" s="14">
        <f t="shared" ref="K15" si="13">J15/I15</f>
        <v>1.5767163793540888</v>
      </c>
      <c r="L15" s="7">
        <f t="shared" si="10"/>
        <v>530641</v>
      </c>
      <c r="M15" s="7">
        <f t="shared" si="10"/>
        <v>657948</v>
      </c>
      <c r="N15" s="14">
        <f t="shared" ref="N15" si="14">M15/L15</f>
        <v>1.2399117293989721</v>
      </c>
      <c r="O15" s="7">
        <f t="shared" si="10"/>
        <v>558928</v>
      </c>
      <c r="P15" s="7">
        <f t="shared" si="10"/>
        <v>958765</v>
      </c>
      <c r="Q15" s="14">
        <f t="shared" ref="Q15" si="15">P15/O15</f>
        <v>1.7153640540463173</v>
      </c>
      <c r="R15" s="7">
        <f t="shared" si="10"/>
        <v>594129</v>
      </c>
      <c r="S15" s="7">
        <f t="shared" si="10"/>
        <v>811113</v>
      </c>
      <c r="T15" s="14">
        <f t="shared" ref="T15" si="16">S15/R15</f>
        <v>1.3652136152249763</v>
      </c>
      <c r="U15" s="7">
        <f t="shared" si="10"/>
        <v>481056</v>
      </c>
      <c r="V15" s="7">
        <f t="shared" si="10"/>
        <v>688547</v>
      </c>
      <c r="W15" s="14">
        <f t="shared" ref="W15" si="17">V15/U15</f>
        <v>1.4313240038581787</v>
      </c>
      <c r="X15" s="7">
        <f t="shared" si="10"/>
        <v>555538</v>
      </c>
      <c r="Y15" s="7">
        <f t="shared" si="10"/>
        <v>749335</v>
      </c>
      <c r="Z15" s="14">
        <f t="shared" ref="Z15" si="18">Y15/X15</f>
        <v>1.3488456235217032</v>
      </c>
      <c r="AA15" s="7">
        <f t="shared" si="10"/>
        <v>535029</v>
      </c>
      <c r="AB15" s="7">
        <f t="shared" si="10"/>
        <v>558206</v>
      </c>
      <c r="AC15" s="14">
        <f t="shared" ref="AC15" si="19">AB15/AA15</f>
        <v>1.0433191471864143</v>
      </c>
      <c r="AD15" s="7">
        <f t="shared" si="10"/>
        <v>506013</v>
      </c>
      <c r="AE15" s="7">
        <f t="shared" si="10"/>
        <v>644856.66</v>
      </c>
      <c r="AF15" s="14">
        <f t="shared" ref="AF15" si="20">AE15/AD15</f>
        <v>1.2743875354981</v>
      </c>
    </row>
    <row r="16" spans="1:32" x14ac:dyDescent="0.25">
      <c r="A16" s="10"/>
      <c r="B16" s="10"/>
      <c r="C16" s="23"/>
      <c r="D16" s="23"/>
      <c r="E16" s="10"/>
      <c r="F16" s="23"/>
      <c r="G16" s="23"/>
      <c r="H16" s="10"/>
      <c r="I16" s="23"/>
      <c r="J16" s="23"/>
      <c r="K16" s="10"/>
      <c r="L16" s="23"/>
      <c r="M16" s="23"/>
      <c r="N16" s="10"/>
      <c r="O16" s="23"/>
      <c r="P16" s="23"/>
      <c r="Q16" s="10"/>
      <c r="R16" s="9"/>
      <c r="S16" s="9"/>
      <c r="T16" s="9"/>
      <c r="U16" s="9"/>
      <c r="V16" s="9"/>
      <c r="W16" s="9"/>
    </row>
    <row r="17" spans="1:17" x14ac:dyDescent="0.25">
      <c r="A17" s="11" t="s">
        <v>16</v>
      </c>
      <c r="B17" s="12" t="s">
        <v>18</v>
      </c>
      <c r="C17" s="12"/>
      <c r="D17" s="12"/>
      <c r="E17" s="12"/>
      <c r="F17" s="12"/>
      <c r="O17" s="2"/>
      <c r="P17" s="2"/>
      <c r="Q17" s="2"/>
    </row>
    <row r="18" spans="1:17" x14ac:dyDescent="0.25">
      <c r="A18" s="13"/>
      <c r="B18" s="12"/>
      <c r="C18" s="12"/>
      <c r="D18" s="12"/>
      <c r="E18" s="12"/>
      <c r="F18" s="12"/>
      <c r="O18" s="2"/>
      <c r="P18" s="2"/>
      <c r="Q18" s="2"/>
    </row>
    <row r="19" spans="1:17" x14ac:dyDescent="0.25">
      <c r="O19" s="2"/>
      <c r="P19" s="2"/>
      <c r="Q19" s="2"/>
    </row>
    <row r="20" spans="1:17" x14ac:dyDescent="0.25">
      <c r="O20" s="2"/>
      <c r="P20" s="2"/>
      <c r="Q20" s="2"/>
    </row>
    <row r="21" spans="1:17" x14ac:dyDescent="0.25">
      <c r="O21" s="2"/>
      <c r="P21" s="2"/>
      <c r="Q21" s="2"/>
    </row>
    <row r="22" spans="1:17" x14ac:dyDescent="0.25">
      <c r="O22" s="2"/>
      <c r="P22" s="2"/>
      <c r="Q22" s="2"/>
    </row>
    <row r="23" spans="1:17" x14ac:dyDescent="0.25">
      <c r="O23" s="2"/>
      <c r="P23" s="2"/>
      <c r="Q23" s="2"/>
    </row>
    <row r="24" spans="1:17" x14ac:dyDescent="0.25">
      <c r="O24" s="2"/>
      <c r="P24" s="2"/>
      <c r="Q24" s="2"/>
    </row>
    <row r="25" spans="1:17" x14ac:dyDescent="0.25">
      <c r="O25" s="2"/>
      <c r="P25" s="2"/>
      <c r="Q25" s="2"/>
    </row>
    <row r="26" spans="1:17" x14ac:dyDescent="0.25">
      <c r="O26" s="2"/>
      <c r="P26" s="2"/>
      <c r="Q26" s="2"/>
    </row>
    <row r="27" spans="1:17" x14ac:dyDescent="0.25">
      <c r="O27" s="2"/>
      <c r="P27" s="2"/>
      <c r="Q27" s="2"/>
    </row>
    <row r="28" spans="1:17" x14ac:dyDescent="0.25">
      <c r="O28" s="2"/>
      <c r="P28" s="2"/>
      <c r="Q28" s="2"/>
    </row>
    <row r="29" spans="1:17" x14ac:dyDescent="0.25">
      <c r="O29" s="2"/>
      <c r="P29" s="2"/>
      <c r="Q29" s="2"/>
    </row>
    <row r="30" spans="1:17" x14ac:dyDescent="0.25">
      <c r="O30" s="2"/>
      <c r="P30" s="2"/>
      <c r="Q30" s="2"/>
    </row>
    <row r="31" spans="1:17" x14ac:dyDescent="0.25">
      <c r="O31" s="2"/>
      <c r="P31" s="2"/>
      <c r="Q31" s="2"/>
    </row>
    <row r="32" spans="1:17" x14ac:dyDescent="0.25">
      <c r="O32" s="2"/>
      <c r="P32" s="2"/>
      <c r="Q32" s="2"/>
    </row>
    <row r="33" spans="15:17" x14ac:dyDescent="0.25">
      <c r="O33" s="2"/>
      <c r="P33" s="2"/>
      <c r="Q33" s="2"/>
    </row>
    <row r="34" spans="15:17" x14ac:dyDescent="0.25">
      <c r="O34" s="2"/>
      <c r="P34" s="2"/>
      <c r="Q34" s="2"/>
    </row>
    <row r="35" spans="15:17" x14ac:dyDescent="0.25">
      <c r="O35" s="2"/>
      <c r="P35" s="2"/>
      <c r="Q35" s="2"/>
    </row>
  </sheetData>
  <mergeCells count="19">
    <mergeCell ref="AD3:AF3"/>
    <mergeCell ref="O16:P16"/>
    <mergeCell ref="C16:D16"/>
    <mergeCell ref="F16:G16"/>
    <mergeCell ref="I16:J16"/>
    <mergeCell ref="L16:M16"/>
    <mergeCell ref="A2:B2"/>
    <mergeCell ref="A1:AB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3:A4"/>
    <mergeCell ref="B3:B4"/>
  </mergeCells>
  <pageMargins left="0" right="0.11811023622047245" top="0.27559055118110237" bottom="0.27559055118110237" header="0.31496062992125984" footer="0.31496062992125984"/>
  <pageSetup paperSize="5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BST</vt:lpstr>
      <vt:lpstr>BST!Print_Area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2022-10-07T01:59:10Z</dcterms:created>
  <dcterms:modified xsi:type="dcterms:W3CDTF">2023-08-15T03:54:42Z</dcterms:modified>
</cp:coreProperties>
</file>