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O20" i="1" l="1"/>
  <c r="M20" i="1"/>
  <c r="K20" i="1"/>
  <c r="I20" i="1"/>
  <c r="G20" i="1"/>
  <c r="F20" i="1"/>
  <c r="E20" i="1"/>
  <c r="D20" i="1"/>
  <c r="Q18" i="1"/>
  <c r="P18" i="1"/>
  <c r="N18" i="1"/>
  <c r="L18" i="1"/>
  <c r="J18" i="1"/>
  <c r="H18" i="1"/>
  <c r="C18" i="1"/>
  <c r="B18" i="1"/>
  <c r="A18" i="1"/>
  <c r="Q17" i="1"/>
  <c r="P17" i="1"/>
  <c r="N17" i="1"/>
  <c r="L17" i="1"/>
  <c r="J17" i="1"/>
  <c r="H17" i="1"/>
  <c r="C17" i="1"/>
  <c r="B17" i="1"/>
  <c r="A17" i="1"/>
  <c r="Q16" i="1"/>
  <c r="R16" i="1" s="1"/>
  <c r="P16" i="1"/>
  <c r="N16" i="1"/>
  <c r="L16" i="1"/>
  <c r="J16" i="1"/>
  <c r="H16" i="1"/>
  <c r="C16" i="1"/>
  <c r="B16" i="1"/>
  <c r="A16" i="1"/>
  <c r="Q15" i="1"/>
  <c r="P15" i="1"/>
  <c r="N15" i="1"/>
  <c r="L15" i="1"/>
  <c r="J15" i="1"/>
  <c r="H15" i="1"/>
  <c r="C15" i="1"/>
  <c r="B15" i="1"/>
  <c r="A15" i="1"/>
  <c r="Q14" i="1"/>
  <c r="P14" i="1"/>
  <c r="N14" i="1"/>
  <c r="L14" i="1"/>
  <c r="J14" i="1"/>
  <c r="H14" i="1"/>
  <c r="R14" i="1" s="1"/>
  <c r="C14" i="1"/>
  <c r="B14" i="1"/>
  <c r="A14" i="1"/>
  <c r="Q13" i="1"/>
  <c r="P13" i="1"/>
  <c r="N13" i="1"/>
  <c r="L13" i="1"/>
  <c r="J13" i="1"/>
  <c r="H13" i="1"/>
  <c r="R13" i="1" s="1"/>
  <c r="C13" i="1"/>
  <c r="B13" i="1"/>
  <c r="A13" i="1"/>
  <c r="R12" i="1"/>
  <c r="Q12" i="1"/>
  <c r="P12" i="1"/>
  <c r="N12" i="1"/>
  <c r="L12" i="1"/>
  <c r="J12" i="1"/>
  <c r="H12" i="1"/>
  <c r="C12" i="1"/>
  <c r="B12" i="1"/>
  <c r="A12" i="1"/>
  <c r="Q11" i="1"/>
  <c r="P11" i="1"/>
  <c r="N11" i="1"/>
  <c r="L11" i="1"/>
  <c r="J11" i="1"/>
  <c r="H11" i="1"/>
  <c r="R11" i="1" s="1"/>
  <c r="C11" i="1"/>
  <c r="B11" i="1"/>
  <c r="A11" i="1"/>
  <c r="Q10" i="1"/>
  <c r="P10" i="1"/>
  <c r="N10" i="1"/>
  <c r="L10" i="1"/>
  <c r="J10" i="1"/>
  <c r="H10" i="1"/>
  <c r="R10" i="1" s="1"/>
  <c r="C10" i="1"/>
  <c r="B10" i="1"/>
  <c r="A10" i="1"/>
  <c r="Q9" i="1"/>
  <c r="Q20" i="1" s="1"/>
  <c r="P9" i="1"/>
  <c r="N9" i="1"/>
  <c r="L9" i="1"/>
  <c r="J9" i="1"/>
  <c r="H9" i="1"/>
  <c r="C9" i="1"/>
  <c r="B9" i="1"/>
  <c r="A9" i="1"/>
  <c r="I3" i="1"/>
  <c r="H3" i="1"/>
  <c r="I2" i="1"/>
  <c r="H2" i="1"/>
  <c r="J20" i="1" l="1"/>
  <c r="L20" i="1"/>
  <c r="R15" i="1"/>
  <c r="R17" i="1"/>
  <c r="N20" i="1"/>
  <c r="R9" i="1"/>
  <c r="R18" i="1"/>
  <c r="P20" i="1"/>
  <c r="H20" i="1"/>
  <c r="R20" i="1" s="1"/>
</calcChain>
</file>

<file path=xl/sharedStrings.xml><?xml version="1.0" encoding="utf-8"?>
<sst xmlns="http://schemas.openxmlformats.org/spreadsheetml/2006/main" count="28" uniqueCount="19">
  <si>
    <t>NO</t>
  </si>
  <si>
    <t>KABUPATEN</t>
  </si>
  <si>
    <t>PUSKESMAS</t>
  </si>
  <si>
    <t>TPM YANG ADA</t>
  </si>
  <si>
    <t>TPM MEMENUHI SYARAT KESEHATAN</t>
  </si>
  <si>
    <t>JASA BOGA</t>
  </si>
  <si>
    <t>RUMAH MAKAN/RESTORAN</t>
  </si>
  <si>
    <t>DEPOT AIR MINUM (DAM)</t>
  </si>
  <si>
    <t>MAKANAN JAJANAN/ KANTIN/ SENTRA MAKANAN JAJANAN</t>
  </si>
  <si>
    <t>JUMLAH TPM YANG ADA</t>
  </si>
  <si>
    <t>RUMAH MAKAN/ RESTORAN</t>
  </si>
  <si>
    <t>MAKANAN JAJANAN/KANTIN/SENTRA MAKANAN JAJANAN</t>
  </si>
  <si>
    <t>JUMLAH TPM MEMENUHI SYARAT KESEHATAN</t>
  </si>
  <si>
    <t>JUMLAH</t>
  </si>
  <si>
    <t>%</t>
  </si>
  <si>
    <t>TOTAL</t>
  </si>
  <si>
    <t>JUMLAH (KAB/KOTA)</t>
  </si>
  <si>
    <t>Sumber: Seksi  Kesehatan Lingkungan, Dinkes Prov NTB</t>
  </si>
  <si>
    <t xml:space="preserve">TEMPAT PENGELOLAAN MAKANAN (TPM)  MEMENUHI SYARAT KESEHATAN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</si>
</sst>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3"/>
      <color rgb="FF000000"/>
      <name val="Arial"/>
      <family val="2"/>
    </font>
    <font>
      <sz val="13"/>
      <name val="Arial"/>
      <family val="2"/>
    </font>
    <font>
      <sz val="11"/>
      <color rgb="FFC00000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i/>
      <sz val="9"/>
      <color rgb="FF0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1" fillId="0" borderId="0" xfId="1" applyFont="1"/>
    <xf numFmtId="0" fontId="4" fillId="0" borderId="0" xfId="1" applyFont="1" applyAlignment="1">
      <alignment horizontal="center"/>
    </xf>
    <xf numFmtId="0" fontId="5" fillId="0" borderId="0" xfId="0" applyFont="1"/>
    <xf numFmtId="0" fontId="4" fillId="0" borderId="0" xfId="1" applyFont="1" applyAlignment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0" xfId="1" applyFont="1" applyAlignment="1">
      <alignment horizontal="center"/>
    </xf>
    <xf numFmtId="0" fontId="1" fillId="0" borderId="1" xfId="1" applyFont="1" applyBorder="1"/>
    <xf numFmtId="0" fontId="6" fillId="0" borderId="1" xfId="1" applyFont="1" applyBorder="1"/>
    <xf numFmtId="0" fontId="7" fillId="0" borderId="2" xfId="1" applyFont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wrapText="1"/>
    </xf>
    <xf numFmtId="0" fontId="7" fillId="0" borderId="4" xfId="1" applyFont="1" applyBorder="1" applyAlignment="1">
      <alignment horizontal="center" wrapText="1"/>
    </xf>
    <xf numFmtId="0" fontId="7" fillId="0" borderId="5" xfId="1" applyFont="1" applyBorder="1" applyAlignment="1">
      <alignment horizontal="center" wrapText="1"/>
    </xf>
    <xf numFmtId="0" fontId="7" fillId="0" borderId="6" xfId="1" applyFont="1" applyBorder="1" applyAlignment="1">
      <alignment horizontal="center" wrapText="1"/>
    </xf>
    <xf numFmtId="0" fontId="7" fillId="0" borderId="7" xfId="1" applyFont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9" fillId="0" borderId="11" xfId="1" applyFont="1" applyBorder="1" applyAlignment="1">
      <alignment horizontal="center"/>
    </xf>
    <xf numFmtId="0" fontId="2" fillId="0" borderId="7" xfId="0" applyFont="1" applyBorder="1" applyAlignment="1">
      <alignment vertical="center"/>
    </xf>
    <xf numFmtId="3" fontId="7" fillId="0" borderId="7" xfId="1" applyNumberFormat="1" applyFont="1" applyBorder="1" applyAlignment="1">
      <alignment vertical="center"/>
    </xf>
    <xf numFmtId="2" fontId="7" fillId="0" borderId="7" xfId="1" applyNumberFormat="1" applyFont="1" applyBorder="1" applyAlignment="1">
      <alignment vertical="center"/>
    </xf>
    <xf numFmtId="2" fontId="7" fillId="0" borderId="7" xfId="1" applyNumberFormat="1" applyFont="1" applyBorder="1" applyAlignment="1">
      <alignment horizontal="left" vertical="center" indent="1"/>
    </xf>
    <xf numFmtId="1" fontId="7" fillId="0" borderId="7" xfId="1" applyNumberFormat="1" applyFont="1" applyBorder="1" applyAlignment="1">
      <alignment horizontal="left" vertical="center" indent="1"/>
    </xf>
    <xf numFmtId="0" fontId="7" fillId="0" borderId="7" xfId="1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12" xfId="1" applyFont="1" applyBorder="1" applyAlignment="1">
      <alignment vertical="center"/>
    </xf>
    <xf numFmtId="0" fontId="11" fillId="0" borderId="13" xfId="1" applyFont="1" applyBorder="1" applyAlignment="1">
      <alignment vertical="center"/>
    </xf>
    <xf numFmtId="3" fontId="11" fillId="0" borderId="14" xfId="1" applyNumberFormat="1" applyFont="1" applyBorder="1" applyAlignment="1">
      <alignment vertical="center"/>
    </xf>
    <xf numFmtId="2" fontId="11" fillId="0" borderId="14" xfId="1" applyNumberFormat="1" applyFont="1" applyBorder="1" applyAlignment="1">
      <alignment vertical="center"/>
    </xf>
    <xf numFmtId="2" fontId="11" fillId="0" borderId="14" xfId="1" applyNumberFormat="1" applyFont="1" applyBorder="1" applyAlignment="1">
      <alignment horizontal="left" vertical="center" indent="1"/>
    </xf>
    <xf numFmtId="0" fontId="1" fillId="0" borderId="0" xfId="1" applyFont="1" applyBorder="1"/>
    <xf numFmtId="0" fontId="12" fillId="0" borderId="0" xfId="0" applyFont="1" applyBorder="1" applyAlignment="1">
      <alignment vertical="center"/>
    </xf>
    <xf numFmtId="2" fontId="1" fillId="0" borderId="0" xfId="1" applyNumberFormat="1" applyFont="1"/>
    <xf numFmtId="0" fontId="3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%20Kesehatan%202018/TABEL%20PROFIL%20KESEHATAN%202018_PROV%20N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"/>
      <sheetName val="47_YANKES_UKS"/>
      <sheetName val="48_P2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SURV_IMUN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ODGJ"/>
      <sheetName val="72_KESLING"/>
      <sheetName val="73_KESLING"/>
      <sheetName val="74_KESLING"/>
      <sheetName val="75_KESLING"/>
      <sheetName val="76_KESLING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19</v>
          </cell>
        </row>
        <row r="10">
          <cell r="A10">
            <v>2</v>
          </cell>
          <cell r="B10" t="str">
            <v xml:space="preserve"> Lombok Tengah</v>
          </cell>
          <cell r="C10">
            <v>25</v>
          </cell>
        </row>
        <row r="11">
          <cell r="A11">
            <v>3</v>
          </cell>
          <cell r="B11" t="str">
            <v xml:space="preserve"> Lombok Timur</v>
          </cell>
          <cell r="C11">
            <v>32</v>
          </cell>
        </row>
        <row r="12">
          <cell r="A12">
            <v>4</v>
          </cell>
          <cell r="B12" t="str">
            <v xml:space="preserve"> Sumbawa</v>
          </cell>
          <cell r="C12">
            <v>25</v>
          </cell>
        </row>
        <row r="13">
          <cell r="A13">
            <v>5</v>
          </cell>
          <cell r="B13" t="str">
            <v xml:space="preserve"> Dompu</v>
          </cell>
          <cell r="C13">
            <v>9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workbookViewId="0">
      <selection activeCell="A24" sqref="A24"/>
    </sheetView>
  </sheetViews>
  <sheetFormatPr defaultRowHeight="15" x14ac:dyDescent="0.25"/>
  <cols>
    <col min="1" max="1" width="5.140625" customWidth="1"/>
    <col min="2" max="3" width="20.7109375" customWidth="1"/>
    <col min="4" max="8" width="13.7109375" customWidth="1"/>
    <col min="9" max="14" width="10.7109375" customWidth="1"/>
    <col min="15" max="15" width="12.28515625" customWidth="1"/>
    <col min="16" max="16" width="11.7109375" customWidth="1"/>
    <col min="17" max="18" width="10.7109375" customWidth="1"/>
    <col min="257" max="257" width="5.140625" customWidth="1"/>
    <col min="258" max="259" width="20.7109375" customWidth="1"/>
    <col min="260" max="264" width="13.7109375" customWidth="1"/>
    <col min="265" max="274" width="10.7109375" customWidth="1"/>
    <col min="513" max="513" width="5.140625" customWidth="1"/>
    <col min="514" max="515" width="20.7109375" customWidth="1"/>
    <col min="516" max="520" width="13.7109375" customWidth="1"/>
    <col min="521" max="530" width="10.7109375" customWidth="1"/>
    <col min="769" max="769" width="5.140625" customWidth="1"/>
    <col min="770" max="771" width="20.7109375" customWidth="1"/>
    <col min="772" max="776" width="13.7109375" customWidth="1"/>
    <col min="777" max="786" width="10.7109375" customWidth="1"/>
    <col min="1025" max="1025" width="5.140625" customWidth="1"/>
    <col min="1026" max="1027" width="20.7109375" customWidth="1"/>
    <col min="1028" max="1032" width="13.7109375" customWidth="1"/>
    <col min="1033" max="1042" width="10.7109375" customWidth="1"/>
    <col min="1281" max="1281" width="5.140625" customWidth="1"/>
    <col min="1282" max="1283" width="20.7109375" customWidth="1"/>
    <col min="1284" max="1288" width="13.7109375" customWidth="1"/>
    <col min="1289" max="1298" width="10.7109375" customWidth="1"/>
    <col min="1537" max="1537" width="5.140625" customWidth="1"/>
    <col min="1538" max="1539" width="20.7109375" customWidth="1"/>
    <col min="1540" max="1544" width="13.7109375" customWidth="1"/>
    <col min="1545" max="1554" width="10.7109375" customWidth="1"/>
    <col min="1793" max="1793" width="5.140625" customWidth="1"/>
    <col min="1794" max="1795" width="20.7109375" customWidth="1"/>
    <col min="1796" max="1800" width="13.7109375" customWidth="1"/>
    <col min="1801" max="1810" width="10.7109375" customWidth="1"/>
    <col min="2049" max="2049" width="5.140625" customWidth="1"/>
    <col min="2050" max="2051" width="20.7109375" customWidth="1"/>
    <col min="2052" max="2056" width="13.7109375" customWidth="1"/>
    <col min="2057" max="2066" width="10.7109375" customWidth="1"/>
    <col min="2305" max="2305" width="5.140625" customWidth="1"/>
    <col min="2306" max="2307" width="20.7109375" customWidth="1"/>
    <col min="2308" max="2312" width="13.7109375" customWidth="1"/>
    <col min="2313" max="2322" width="10.7109375" customWidth="1"/>
    <col min="2561" max="2561" width="5.140625" customWidth="1"/>
    <col min="2562" max="2563" width="20.7109375" customWidth="1"/>
    <col min="2564" max="2568" width="13.7109375" customWidth="1"/>
    <col min="2569" max="2578" width="10.7109375" customWidth="1"/>
    <col min="2817" max="2817" width="5.140625" customWidth="1"/>
    <col min="2818" max="2819" width="20.7109375" customWidth="1"/>
    <col min="2820" max="2824" width="13.7109375" customWidth="1"/>
    <col min="2825" max="2834" width="10.7109375" customWidth="1"/>
    <col min="3073" max="3073" width="5.140625" customWidth="1"/>
    <col min="3074" max="3075" width="20.7109375" customWidth="1"/>
    <col min="3076" max="3080" width="13.7109375" customWidth="1"/>
    <col min="3081" max="3090" width="10.7109375" customWidth="1"/>
    <col min="3329" max="3329" width="5.140625" customWidth="1"/>
    <col min="3330" max="3331" width="20.7109375" customWidth="1"/>
    <col min="3332" max="3336" width="13.7109375" customWidth="1"/>
    <col min="3337" max="3346" width="10.7109375" customWidth="1"/>
    <col min="3585" max="3585" width="5.140625" customWidth="1"/>
    <col min="3586" max="3587" width="20.7109375" customWidth="1"/>
    <col min="3588" max="3592" width="13.7109375" customWidth="1"/>
    <col min="3593" max="3602" width="10.7109375" customWidth="1"/>
    <col min="3841" max="3841" width="5.140625" customWidth="1"/>
    <col min="3842" max="3843" width="20.7109375" customWidth="1"/>
    <col min="3844" max="3848" width="13.7109375" customWidth="1"/>
    <col min="3849" max="3858" width="10.7109375" customWidth="1"/>
    <col min="4097" max="4097" width="5.140625" customWidth="1"/>
    <col min="4098" max="4099" width="20.7109375" customWidth="1"/>
    <col min="4100" max="4104" width="13.7109375" customWidth="1"/>
    <col min="4105" max="4114" width="10.7109375" customWidth="1"/>
    <col min="4353" max="4353" width="5.140625" customWidth="1"/>
    <col min="4354" max="4355" width="20.7109375" customWidth="1"/>
    <col min="4356" max="4360" width="13.7109375" customWidth="1"/>
    <col min="4361" max="4370" width="10.7109375" customWidth="1"/>
    <col min="4609" max="4609" width="5.140625" customWidth="1"/>
    <col min="4610" max="4611" width="20.7109375" customWidth="1"/>
    <col min="4612" max="4616" width="13.7109375" customWidth="1"/>
    <col min="4617" max="4626" width="10.7109375" customWidth="1"/>
    <col min="4865" max="4865" width="5.140625" customWidth="1"/>
    <col min="4866" max="4867" width="20.7109375" customWidth="1"/>
    <col min="4868" max="4872" width="13.7109375" customWidth="1"/>
    <col min="4873" max="4882" width="10.7109375" customWidth="1"/>
    <col min="5121" max="5121" width="5.140625" customWidth="1"/>
    <col min="5122" max="5123" width="20.7109375" customWidth="1"/>
    <col min="5124" max="5128" width="13.7109375" customWidth="1"/>
    <col min="5129" max="5138" width="10.7109375" customWidth="1"/>
    <col min="5377" max="5377" width="5.140625" customWidth="1"/>
    <col min="5378" max="5379" width="20.7109375" customWidth="1"/>
    <col min="5380" max="5384" width="13.7109375" customWidth="1"/>
    <col min="5385" max="5394" width="10.7109375" customWidth="1"/>
    <col min="5633" max="5633" width="5.140625" customWidth="1"/>
    <col min="5634" max="5635" width="20.7109375" customWidth="1"/>
    <col min="5636" max="5640" width="13.7109375" customWidth="1"/>
    <col min="5641" max="5650" width="10.7109375" customWidth="1"/>
    <col min="5889" max="5889" width="5.140625" customWidth="1"/>
    <col min="5890" max="5891" width="20.7109375" customWidth="1"/>
    <col min="5892" max="5896" width="13.7109375" customWidth="1"/>
    <col min="5897" max="5906" width="10.7109375" customWidth="1"/>
    <col min="6145" max="6145" width="5.140625" customWidth="1"/>
    <col min="6146" max="6147" width="20.7109375" customWidth="1"/>
    <col min="6148" max="6152" width="13.7109375" customWidth="1"/>
    <col min="6153" max="6162" width="10.7109375" customWidth="1"/>
    <col min="6401" max="6401" width="5.140625" customWidth="1"/>
    <col min="6402" max="6403" width="20.7109375" customWidth="1"/>
    <col min="6404" max="6408" width="13.7109375" customWidth="1"/>
    <col min="6409" max="6418" width="10.7109375" customWidth="1"/>
    <col min="6657" max="6657" width="5.140625" customWidth="1"/>
    <col min="6658" max="6659" width="20.7109375" customWidth="1"/>
    <col min="6660" max="6664" width="13.7109375" customWidth="1"/>
    <col min="6665" max="6674" width="10.7109375" customWidth="1"/>
    <col min="6913" max="6913" width="5.140625" customWidth="1"/>
    <col min="6914" max="6915" width="20.7109375" customWidth="1"/>
    <col min="6916" max="6920" width="13.7109375" customWidth="1"/>
    <col min="6921" max="6930" width="10.7109375" customWidth="1"/>
    <col min="7169" max="7169" width="5.140625" customWidth="1"/>
    <col min="7170" max="7171" width="20.7109375" customWidth="1"/>
    <col min="7172" max="7176" width="13.7109375" customWidth="1"/>
    <col min="7177" max="7186" width="10.7109375" customWidth="1"/>
    <col min="7425" max="7425" width="5.140625" customWidth="1"/>
    <col min="7426" max="7427" width="20.7109375" customWidth="1"/>
    <col min="7428" max="7432" width="13.7109375" customWidth="1"/>
    <col min="7433" max="7442" width="10.7109375" customWidth="1"/>
    <col min="7681" max="7681" width="5.140625" customWidth="1"/>
    <col min="7682" max="7683" width="20.7109375" customWidth="1"/>
    <col min="7684" max="7688" width="13.7109375" customWidth="1"/>
    <col min="7689" max="7698" width="10.7109375" customWidth="1"/>
    <col min="7937" max="7937" width="5.140625" customWidth="1"/>
    <col min="7938" max="7939" width="20.7109375" customWidth="1"/>
    <col min="7940" max="7944" width="13.7109375" customWidth="1"/>
    <col min="7945" max="7954" width="10.7109375" customWidth="1"/>
    <col min="8193" max="8193" width="5.140625" customWidth="1"/>
    <col min="8194" max="8195" width="20.7109375" customWidth="1"/>
    <col min="8196" max="8200" width="13.7109375" customWidth="1"/>
    <col min="8201" max="8210" width="10.7109375" customWidth="1"/>
    <col min="8449" max="8449" width="5.140625" customWidth="1"/>
    <col min="8450" max="8451" width="20.7109375" customWidth="1"/>
    <col min="8452" max="8456" width="13.7109375" customWidth="1"/>
    <col min="8457" max="8466" width="10.7109375" customWidth="1"/>
    <col min="8705" max="8705" width="5.140625" customWidth="1"/>
    <col min="8706" max="8707" width="20.7109375" customWidth="1"/>
    <col min="8708" max="8712" width="13.7109375" customWidth="1"/>
    <col min="8713" max="8722" width="10.7109375" customWidth="1"/>
    <col min="8961" max="8961" width="5.140625" customWidth="1"/>
    <col min="8962" max="8963" width="20.7109375" customWidth="1"/>
    <col min="8964" max="8968" width="13.7109375" customWidth="1"/>
    <col min="8969" max="8978" width="10.7109375" customWidth="1"/>
    <col min="9217" max="9217" width="5.140625" customWidth="1"/>
    <col min="9218" max="9219" width="20.7109375" customWidth="1"/>
    <col min="9220" max="9224" width="13.7109375" customWidth="1"/>
    <col min="9225" max="9234" width="10.7109375" customWidth="1"/>
    <col min="9473" max="9473" width="5.140625" customWidth="1"/>
    <col min="9474" max="9475" width="20.7109375" customWidth="1"/>
    <col min="9476" max="9480" width="13.7109375" customWidth="1"/>
    <col min="9481" max="9490" width="10.7109375" customWidth="1"/>
    <col min="9729" max="9729" width="5.140625" customWidth="1"/>
    <col min="9730" max="9731" width="20.7109375" customWidth="1"/>
    <col min="9732" max="9736" width="13.7109375" customWidth="1"/>
    <col min="9737" max="9746" width="10.7109375" customWidth="1"/>
    <col min="9985" max="9985" width="5.140625" customWidth="1"/>
    <col min="9986" max="9987" width="20.7109375" customWidth="1"/>
    <col min="9988" max="9992" width="13.7109375" customWidth="1"/>
    <col min="9993" max="10002" width="10.7109375" customWidth="1"/>
    <col min="10241" max="10241" width="5.140625" customWidth="1"/>
    <col min="10242" max="10243" width="20.7109375" customWidth="1"/>
    <col min="10244" max="10248" width="13.7109375" customWidth="1"/>
    <col min="10249" max="10258" width="10.7109375" customWidth="1"/>
    <col min="10497" max="10497" width="5.140625" customWidth="1"/>
    <col min="10498" max="10499" width="20.7109375" customWidth="1"/>
    <col min="10500" max="10504" width="13.7109375" customWidth="1"/>
    <col min="10505" max="10514" width="10.7109375" customWidth="1"/>
    <col min="10753" max="10753" width="5.140625" customWidth="1"/>
    <col min="10754" max="10755" width="20.7109375" customWidth="1"/>
    <col min="10756" max="10760" width="13.7109375" customWidth="1"/>
    <col min="10761" max="10770" width="10.7109375" customWidth="1"/>
    <col min="11009" max="11009" width="5.140625" customWidth="1"/>
    <col min="11010" max="11011" width="20.7109375" customWidth="1"/>
    <col min="11012" max="11016" width="13.7109375" customWidth="1"/>
    <col min="11017" max="11026" width="10.7109375" customWidth="1"/>
    <col min="11265" max="11265" width="5.140625" customWidth="1"/>
    <col min="11266" max="11267" width="20.7109375" customWidth="1"/>
    <col min="11268" max="11272" width="13.7109375" customWidth="1"/>
    <col min="11273" max="11282" width="10.7109375" customWidth="1"/>
    <col min="11521" max="11521" width="5.140625" customWidth="1"/>
    <col min="11522" max="11523" width="20.7109375" customWidth="1"/>
    <col min="11524" max="11528" width="13.7109375" customWidth="1"/>
    <col min="11529" max="11538" width="10.7109375" customWidth="1"/>
    <col min="11777" max="11777" width="5.140625" customWidth="1"/>
    <col min="11778" max="11779" width="20.7109375" customWidth="1"/>
    <col min="11780" max="11784" width="13.7109375" customWidth="1"/>
    <col min="11785" max="11794" width="10.7109375" customWidth="1"/>
    <col min="12033" max="12033" width="5.140625" customWidth="1"/>
    <col min="12034" max="12035" width="20.7109375" customWidth="1"/>
    <col min="12036" max="12040" width="13.7109375" customWidth="1"/>
    <col min="12041" max="12050" width="10.7109375" customWidth="1"/>
    <col min="12289" max="12289" width="5.140625" customWidth="1"/>
    <col min="12290" max="12291" width="20.7109375" customWidth="1"/>
    <col min="12292" max="12296" width="13.7109375" customWidth="1"/>
    <col min="12297" max="12306" width="10.7109375" customWidth="1"/>
    <col min="12545" max="12545" width="5.140625" customWidth="1"/>
    <col min="12546" max="12547" width="20.7109375" customWidth="1"/>
    <col min="12548" max="12552" width="13.7109375" customWidth="1"/>
    <col min="12553" max="12562" width="10.7109375" customWidth="1"/>
    <col min="12801" max="12801" width="5.140625" customWidth="1"/>
    <col min="12802" max="12803" width="20.7109375" customWidth="1"/>
    <col min="12804" max="12808" width="13.7109375" customWidth="1"/>
    <col min="12809" max="12818" width="10.7109375" customWidth="1"/>
    <col min="13057" max="13057" width="5.140625" customWidth="1"/>
    <col min="13058" max="13059" width="20.7109375" customWidth="1"/>
    <col min="13060" max="13064" width="13.7109375" customWidth="1"/>
    <col min="13065" max="13074" width="10.7109375" customWidth="1"/>
    <col min="13313" max="13313" width="5.140625" customWidth="1"/>
    <col min="13314" max="13315" width="20.7109375" customWidth="1"/>
    <col min="13316" max="13320" width="13.7109375" customWidth="1"/>
    <col min="13321" max="13330" width="10.7109375" customWidth="1"/>
    <col min="13569" max="13569" width="5.140625" customWidth="1"/>
    <col min="13570" max="13571" width="20.7109375" customWidth="1"/>
    <col min="13572" max="13576" width="13.7109375" customWidth="1"/>
    <col min="13577" max="13586" width="10.7109375" customWidth="1"/>
    <col min="13825" max="13825" width="5.140625" customWidth="1"/>
    <col min="13826" max="13827" width="20.7109375" customWidth="1"/>
    <col min="13828" max="13832" width="13.7109375" customWidth="1"/>
    <col min="13833" max="13842" width="10.7109375" customWidth="1"/>
    <col min="14081" max="14081" width="5.140625" customWidth="1"/>
    <col min="14082" max="14083" width="20.7109375" customWidth="1"/>
    <col min="14084" max="14088" width="13.7109375" customWidth="1"/>
    <col min="14089" max="14098" width="10.7109375" customWidth="1"/>
    <col min="14337" max="14337" width="5.140625" customWidth="1"/>
    <col min="14338" max="14339" width="20.7109375" customWidth="1"/>
    <col min="14340" max="14344" width="13.7109375" customWidth="1"/>
    <col min="14345" max="14354" width="10.7109375" customWidth="1"/>
    <col min="14593" max="14593" width="5.140625" customWidth="1"/>
    <col min="14594" max="14595" width="20.7109375" customWidth="1"/>
    <col min="14596" max="14600" width="13.7109375" customWidth="1"/>
    <col min="14601" max="14610" width="10.7109375" customWidth="1"/>
    <col min="14849" max="14849" width="5.140625" customWidth="1"/>
    <col min="14850" max="14851" width="20.7109375" customWidth="1"/>
    <col min="14852" max="14856" width="13.7109375" customWidth="1"/>
    <col min="14857" max="14866" width="10.7109375" customWidth="1"/>
    <col min="15105" max="15105" width="5.140625" customWidth="1"/>
    <col min="15106" max="15107" width="20.7109375" customWidth="1"/>
    <col min="15108" max="15112" width="13.7109375" customWidth="1"/>
    <col min="15113" max="15122" width="10.7109375" customWidth="1"/>
    <col min="15361" max="15361" width="5.140625" customWidth="1"/>
    <col min="15362" max="15363" width="20.7109375" customWidth="1"/>
    <col min="15364" max="15368" width="13.7109375" customWidth="1"/>
    <col min="15369" max="15378" width="10.7109375" customWidth="1"/>
    <col min="15617" max="15617" width="5.140625" customWidth="1"/>
    <col min="15618" max="15619" width="20.7109375" customWidth="1"/>
    <col min="15620" max="15624" width="13.7109375" customWidth="1"/>
    <col min="15625" max="15634" width="10.7109375" customWidth="1"/>
    <col min="15873" max="15873" width="5.140625" customWidth="1"/>
    <col min="15874" max="15875" width="20.7109375" customWidth="1"/>
    <col min="15876" max="15880" width="13.7109375" customWidth="1"/>
    <col min="15881" max="15890" width="10.7109375" customWidth="1"/>
    <col min="16129" max="16129" width="5.140625" customWidth="1"/>
    <col min="16130" max="16131" width="20.7109375" customWidth="1"/>
    <col min="16132" max="16136" width="13.7109375" customWidth="1"/>
    <col min="16137" max="16146" width="10.7109375" customWidth="1"/>
  </cols>
  <sheetData>
    <row r="1" spans="1:18" s="3" customFormat="1" ht="16.5" x14ac:dyDescent="0.25">
      <c r="A1" s="2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6.5" x14ac:dyDescent="0.25">
      <c r="A2" s="4"/>
      <c r="B2" s="4"/>
      <c r="C2" s="4"/>
      <c r="D2" s="4"/>
      <c r="E2" s="4"/>
      <c r="F2" s="4"/>
      <c r="G2" s="4"/>
      <c r="H2" s="5" t="str">
        <f>'[1]1_BPS'!E5</f>
        <v>PROVINSI</v>
      </c>
      <c r="I2" s="6" t="str">
        <f>'[1]1_BPS'!F5</f>
        <v>NUSA TENGGARA BARAT</v>
      </c>
      <c r="J2" s="6"/>
      <c r="K2" s="4"/>
      <c r="N2" s="4"/>
      <c r="O2" s="4"/>
      <c r="P2" s="4"/>
      <c r="Q2" s="4"/>
      <c r="R2" s="4"/>
    </row>
    <row r="3" spans="1:18" s="3" customFormat="1" ht="16.5" x14ac:dyDescent="0.25">
      <c r="A3" s="7"/>
      <c r="B3" s="7"/>
      <c r="C3" s="7"/>
      <c r="D3" s="7"/>
      <c r="E3" s="7"/>
      <c r="F3" s="7"/>
      <c r="G3" s="7"/>
      <c r="H3" s="5" t="str">
        <f>'[1]1_BPS'!E6</f>
        <v xml:space="preserve">TAHUN </v>
      </c>
      <c r="I3" s="6">
        <f>'[1]1_BPS'!F6</f>
        <v>2018</v>
      </c>
      <c r="J3" s="6"/>
      <c r="K3" s="7"/>
      <c r="N3" s="7"/>
      <c r="O3" s="7"/>
      <c r="P3" s="7"/>
      <c r="Q3" s="7"/>
      <c r="R3" s="7"/>
    </row>
    <row r="4" spans="1:18" ht="15.75" thickBot="1" x14ac:dyDescent="0.3">
      <c r="A4" s="8"/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19.5" customHeight="1" x14ac:dyDescent="0.25">
      <c r="A5" s="10" t="s">
        <v>0</v>
      </c>
      <c r="B5" s="10" t="s">
        <v>1</v>
      </c>
      <c r="C5" s="10" t="s">
        <v>2</v>
      </c>
      <c r="D5" s="11" t="s">
        <v>3</v>
      </c>
      <c r="E5" s="11"/>
      <c r="F5" s="11"/>
      <c r="G5" s="11"/>
      <c r="H5" s="11"/>
      <c r="I5" s="12" t="s">
        <v>4</v>
      </c>
      <c r="J5" s="13"/>
      <c r="K5" s="13"/>
      <c r="L5" s="13"/>
      <c r="M5" s="13"/>
      <c r="N5" s="13"/>
      <c r="O5" s="13"/>
      <c r="P5" s="13"/>
      <c r="Q5" s="13"/>
      <c r="R5" s="14"/>
    </row>
    <row r="6" spans="1:18" ht="38.25" customHeight="1" x14ac:dyDescent="0.25">
      <c r="A6" s="15"/>
      <c r="B6" s="15"/>
      <c r="C6" s="15"/>
      <c r="D6" s="16" t="s">
        <v>5</v>
      </c>
      <c r="E6" s="17" t="s">
        <v>6</v>
      </c>
      <c r="F6" s="16" t="s">
        <v>7</v>
      </c>
      <c r="G6" s="16" t="s">
        <v>8</v>
      </c>
      <c r="H6" s="16" t="s">
        <v>9</v>
      </c>
      <c r="I6" s="18" t="s">
        <v>5</v>
      </c>
      <c r="J6" s="19"/>
      <c r="K6" s="20" t="s">
        <v>10</v>
      </c>
      <c r="L6" s="21"/>
      <c r="M6" s="18" t="s">
        <v>7</v>
      </c>
      <c r="N6" s="19"/>
      <c r="O6" s="20" t="s">
        <v>11</v>
      </c>
      <c r="P6" s="21"/>
      <c r="Q6" s="18" t="s">
        <v>12</v>
      </c>
      <c r="R6" s="19"/>
    </row>
    <row r="7" spans="1:18" ht="19.5" customHeight="1" x14ac:dyDescent="0.25">
      <c r="A7" s="22"/>
      <c r="B7" s="22"/>
      <c r="C7" s="22"/>
      <c r="D7" s="23"/>
      <c r="E7" s="24"/>
      <c r="F7" s="23"/>
      <c r="G7" s="23"/>
      <c r="H7" s="23"/>
      <c r="I7" s="25" t="s">
        <v>13</v>
      </c>
      <c r="J7" s="26" t="s">
        <v>14</v>
      </c>
      <c r="K7" s="25" t="s">
        <v>13</v>
      </c>
      <c r="L7" s="26" t="s">
        <v>14</v>
      </c>
      <c r="M7" s="25" t="s">
        <v>13</v>
      </c>
      <c r="N7" s="26" t="s">
        <v>14</v>
      </c>
      <c r="O7" s="25" t="s">
        <v>13</v>
      </c>
      <c r="P7" s="26" t="s">
        <v>14</v>
      </c>
      <c r="Q7" s="25" t="s">
        <v>15</v>
      </c>
      <c r="R7" s="26" t="s">
        <v>14</v>
      </c>
    </row>
    <row r="8" spans="1:18" ht="13.5" customHeight="1" x14ac:dyDescent="0.2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7">
        <v>13</v>
      </c>
      <c r="N8" s="27">
        <v>14</v>
      </c>
      <c r="O8" s="27">
        <v>15</v>
      </c>
      <c r="P8" s="27">
        <v>16</v>
      </c>
      <c r="Q8" s="27">
        <v>17</v>
      </c>
      <c r="R8" s="27">
        <v>18</v>
      </c>
    </row>
    <row r="9" spans="1:18" x14ac:dyDescent="0.25">
      <c r="A9" s="28">
        <f>'[1]9_IFK'!A9</f>
        <v>1</v>
      </c>
      <c r="B9" s="28" t="str">
        <f>'[1]9_IFK'!B9</f>
        <v xml:space="preserve"> Lombok Barat</v>
      </c>
      <c r="C9" s="28">
        <f>'[1]9_IFK'!C9</f>
        <v>19</v>
      </c>
      <c r="D9" s="29">
        <v>43</v>
      </c>
      <c r="E9" s="29">
        <v>223</v>
      </c>
      <c r="F9" s="29">
        <v>111</v>
      </c>
      <c r="G9" s="29">
        <v>427</v>
      </c>
      <c r="H9" s="29">
        <f>SUM(D9:G9)</f>
        <v>804</v>
      </c>
      <c r="I9" s="29">
        <v>38</v>
      </c>
      <c r="J9" s="30">
        <f>I9/D9*100</f>
        <v>88.372093023255815</v>
      </c>
      <c r="K9" s="29">
        <v>196</v>
      </c>
      <c r="L9" s="30">
        <f t="shared" ref="L9:L18" si="0">K9/E9*100</f>
        <v>87.892376681614351</v>
      </c>
      <c r="M9" s="29">
        <v>96</v>
      </c>
      <c r="N9" s="30">
        <f t="shared" ref="N9:N18" si="1">M9/F9*100</f>
        <v>86.486486486486484</v>
      </c>
      <c r="O9" s="29">
        <v>343</v>
      </c>
      <c r="P9" s="30">
        <f t="shared" ref="P9:P18" si="2">O9/G9*100</f>
        <v>80.327868852459019</v>
      </c>
      <c r="Q9" s="29">
        <f>I9+K9+M9+O9</f>
        <v>673</v>
      </c>
      <c r="R9" s="31">
        <f>Q9/H9*100</f>
        <v>83.706467661691548</v>
      </c>
    </row>
    <row r="10" spans="1:18" x14ac:dyDescent="0.25">
      <c r="A10" s="28">
        <f>'[1]9_IFK'!A10</f>
        <v>2</v>
      </c>
      <c r="B10" s="28" t="str">
        <f>'[1]9_IFK'!B10</f>
        <v xml:space="preserve"> Lombok Tengah</v>
      </c>
      <c r="C10" s="28">
        <f>'[1]9_IFK'!C10</f>
        <v>25</v>
      </c>
      <c r="D10" s="29"/>
      <c r="E10" s="29"/>
      <c r="F10" s="29"/>
      <c r="G10" s="29"/>
      <c r="H10" s="29">
        <f>SUM(D10:G10)</f>
        <v>0</v>
      </c>
      <c r="I10" s="29"/>
      <c r="J10" s="30" t="e">
        <f t="shared" ref="J10:J18" si="3">I10/D10*100</f>
        <v>#DIV/0!</v>
      </c>
      <c r="K10" s="29"/>
      <c r="L10" s="30" t="e">
        <f t="shared" si="0"/>
        <v>#DIV/0!</v>
      </c>
      <c r="M10" s="29"/>
      <c r="N10" s="30" t="e">
        <f t="shared" si="1"/>
        <v>#DIV/0!</v>
      </c>
      <c r="O10" s="29"/>
      <c r="P10" s="30" t="e">
        <f t="shared" si="2"/>
        <v>#DIV/0!</v>
      </c>
      <c r="Q10" s="29">
        <f>I10+K10+M10+O10</f>
        <v>0</v>
      </c>
      <c r="R10" s="32" t="e">
        <f>Q10/H10*100</f>
        <v>#DIV/0!</v>
      </c>
    </row>
    <row r="11" spans="1:18" x14ac:dyDescent="0.25">
      <c r="A11" s="28">
        <f>'[1]9_IFK'!A11</f>
        <v>3</v>
      </c>
      <c r="B11" s="28" t="str">
        <f>'[1]9_IFK'!B11</f>
        <v xml:space="preserve"> Lombok Timur</v>
      </c>
      <c r="C11" s="28">
        <f>'[1]9_IFK'!C11</f>
        <v>32</v>
      </c>
      <c r="D11" s="29">
        <v>32</v>
      </c>
      <c r="E11" s="29">
        <v>211</v>
      </c>
      <c r="F11" s="29">
        <v>114</v>
      </c>
      <c r="G11" s="29">
        <v>432</v>
      </c>
      <c r="H11" s="29">
        <f t="shared" ref="H11:H18" si="4">SUM(D11:G11)</f>
        <v>789</v>
      </c>
      <c r="I11" s="29">
        <v>14</v>
      </c>
      <c r="J11" s="30">
        <f t="shared" si="3"/>
        <v>43.75</v>
      </c>
      <c r="K11" s="29">
        <v>124</v>
      </c>
      <c r="L11" s="30">
        <f t="shared" si="0"/>
        <v>58.767772511848335</v>
      </c>
      <c r="M11" s="29">
        <v>67</v>
      </c>
      <c r="N11" s="30">
        <f t="shared" si="1"/>
        <v>58.771929824561411</v>
      </c>
      <c r="O11" s="29">
        <v>184</v>
      </c>
      <c r="P11" s="30">
        <f t="shared" si="2"/>
        <v>42.592592592592595</v>
      </c>
      <c r="Q11" s="29">
        <f t="shared" ref="Q11:Q18" si="5">I11+K11+M11+O11</f>
        <v>389</v>
      </c>
      <c r="R11" s="31">
        <f t="shared" ref="R11:R18" si="6">Q11/H11*100</f>
        <v>49.302915082382768</v>
      </c>
    </row>
    <row r="12" spans="1:18" x14ac:dyDescent="0.25">
      <c r="A12" s="28">
        <f>'[1]9_IFK'!A12</f>
        <v>4</v>
      </c>
      <c r="B12" s="28" t="str">
        <f>'[1]9_IFK'!B12</f>
        <v xml:space="preserve"> Sumbawa</v>
      </c>
      <c r="C12" s="28">
        <f>'[1]9_IFK'!C12</f>
        <v>25</v>
      </c>
      <c r="D12" s="29">
        <v>72</v>
      </c>
      <c r="E12" s="29">
        <v>183</v>
      </c>
      <c r="F12" s="29">
        <v>84</v>
      </c>
      <c r="G12" s="29">
        <v>311</v>
      </c>
      <c r="H12" s="29">
        <f t="shared" si="4"/>
        <v>650</v>
      </c>
      <c r="I12" s="29">
        <v>60</v>
      </c>
      <c r="J12" s="30">
        <f t="shared" si="3"/>
        <v>83.333333333333343</v>
      </c>
      <c r="K12" s="29">
        <v>123</v>
      </c>
      <c r="L12" s="30">
        <f t="shared" si="0"/>
        <v>67.213114754098356</v>
      </c>
      <c r="M12" s="29">
        <v>68</v>
      </c>
      <c r="N12" s="30">
        <f t="shared" si="1"/>
        <v>80.952380952380949</v>
      </c>
      <c r="O12" s="29">
        <v>188</v>
      </c>
      <c r="P12" s="30">
        <f t="shared" si="2"/>
        <v>60.450160771704176</v>
      </c>
      <c r="Q12" s="29">
        <f t="shared" si="5"/>
        <v>439</v>
      </c>
      <c r="R12" s="31">
        <f t="shared" si="6"/>
        <v>67.538461538461533</v>
      </c>
    </row>
    <row r="13" spans="1:18" x14ac:dyDescent="0.25">
      <c r="A13" s="28">
        <f>'[1]9_IFK'!A13</f>
        <v>5</v>
      </c>
      <c r="B13" s="28" t="str">
        <f>'[1]9_IFK'!B13</f>
        <v xml:space="preserve"> Dompu</v>
      </c>
      <c r="C13" s="28">
        <f>'[1]9_IFK'!C13</f>
        <v>9</v>
      </c>
      <c r="D13" s="29">
        <v>17</v>
      </c>
      <c r="E13" s="29">
        <v>101</v>
      </c>
      <c r="F13" s="29">
        <v>11</v>
      </c>
      <c r="G13" s="29">
        <v>113</v>
      </c>
      <c r="H13" s="29">
        <f>SUM(D13:G13)</f>
        <v>242</v>
      </c>
      <c r="I13" s="29">
        <v>27</v>
      </c>
      <c r="J13" s="30">
        <f t="shared" si="3"/>
        <v>158.8235294117647</v>
      </c>
      <c r="K13" s="29">
        <v>14</v>
      </c>
      <c r="L13" s="30">
        <f t="shared" si="0"/>
        <v>13.861386138613863</v>
      </c>
      <c r="M13" s="29">
        <v>3</v>
      </c>
      <c r="N13" s="30">
        <f t="shared" si="1"/>
        <v>27.27272727272727</v>
      </c>
      <c r="O13" s="29">
        <v>39</v>
      </c>
      <c r="P13" s="30">
        <f t="shared" si="2"/>
        <v>34.513274336283182</v>
      </c>
      <c r="Q13" s="29">
        <f t="shared" si="5"/>
        <v>83</v>
      </c>
      <c r="R13" s="31">
        <f t="shared" si="6"/>
        <v>34.29752066115703</v>
      </c>
    </row>
    <row r="14" spans="1:18" x14ac:dyDescent="0.25">
      <c r="A14" s="28">
        <f>'[1]9_IFK'!A14</f>
        <v>6</v>
      </c>
      <c r="B14" s="28" t="str">
        <f>'[1]9_IFK'!B14</f>
        <v xml:space="preserve"> Bima</v>
      </c>
      <c r="C14" s="28">
        <f>'[1]9_IFK'!C14</f>
        <v>21</v>
      </c>
      <c r="D14" s="29">
        <v>26</v>
      </c>
      <c r="E14" s="29">
        <v>159</v>
      </c>
      <c r="F14" s="29">
        <v>42</v>
      </c>
      <c r="G14" s="29">
        <v>900</v>
      </c>
      <c r="H14" s="29">
        <f t="shared" si="4"/>
        <v>1127</v>
      </c>
      <c r="I14" s="29">
        <v>9</v>
      </c>
      <c r="J14" s="30">
        <f t="shared" si="3"/>
        <v>34.615384615384613</v>
      </c>
      <c r="K14" s="29">
        <v>62</v>
      </c>
      <c r="L14" s="30">
        <f t="shared" si="0"/>
        <v>38.9937106918239</v>
      </c>
      <c r="M14" s="29">
        <v>31</v>
      </c>
      <c r="N14" s="30">
        <f t="shared" si="1"/>
        <v>73.80952380952381</v>
      </c>
      <c r="O14" s="29">
        <v>360</v>
      </c>
      <c r="P14" s="30">
        <f t="shared" si="2"/>
        <v>40</v>
      </c>
      <c r="Q14" s="29">
        <f t="shared" si="5"/>
        <v>462</v>
      </c>
      <c r="R14" s="31">
        <f t="shared" si="6"/>
        <v>40.993788819875775</v>
      </c>
    </row>
    <row r="15" spans="1:18" x14ac:dyDescent="0.25">
      <c r="A15" s="28">
        <f>'[1]9_IFK'!A15</f>
        <v>7</v>
      </c>
      <c r="B15" s="28" t="str">
        <f>'[1]9_IFK'!B15</f>
        <v xml:space="preserve"> Sumbawa Barat</v>
      </c>
      <c r="C15" s="28">
        <f>'[1]9_IFK'!C15</f>
        <v>9</v>
      </c>
      <c r="D15" s="29">
        <v>50</v>
      </c>
      <c r="E15" s="29">
        <v>171</v>
      </c>
      <c r="F15" s="29">
        <v>44</v>
      </c>
      <c r="G15" s="29">
        <v>181</v>
      </c>
      <c r="H15" s="29">
        <f t="shared" si="4"/>
        <v>446</v>
      </c>
      <c r="I15" s="29">
        <v>31</v>
      </c>
      <c r="J15" s="30">
        <f t="shared" si="3"/>
        <v>62</v>
      </c>
      <c r="K15" s="29">
        <v>93</v>
      </c>
      <c r="L15" s="30">
        <f t="shared" si="0"/>
        <v>54.385964912280706</v>
      </c>
      <c r="M15" s="29">
        <v>25</v>
      </c>
      <c r="N15" s="30">
        <f t="shared" si="1"/>
        <v>56.81818181818182</v>
      </c>
      <c r="O15" s="29">
        <v>87</v>
      </c>
      <c r="P15" s="30">
        <f t="shared" si="2"/>
        <v>48.066298342541437</v>
      </c>
      <c r="Q15" s="29">
        <f t="shared" si="5"/>
        <v>236</v>
      </c>
      <c r="R15" s="31">
        <f t="shared" si="6"/>
        <v>52.914798206278022</v>
      </c>
    </row>
    <row r="16" spans="1:18" x14ac:dyDescent="0.25">
      <c r="A16" s="28">
        <f>'[1]9_IFK'!A16</f>
        <v>8</v>
      </c>
      <c r="B16" s="28" t="str">
        <f>'[1]9_IFK'!B16</f>
        <v xml:space="preserve"> Lombok Utara</v>
      </c>
      <c r="C16" s="28">
        <f>'[1]9_IFK'!C16</f>
        <v>8</v>
      </c>
      <c r="D16" s="29">
        <v>31</v>
      </c>
      <c r="E16" s="29">
        <v>79</v>
      </c>
      <c r="F16" s="29">
        <v>16</v>
      </c>
      <c r="G16" s="29">
        <v>171</v>
      </c>
      <c r="H16" s="29">
        <f t="shared" si="4"/>
        <v>297</v>
      </c>
      <c r="I16" s="29">
        <v>15</v>
      </c>
      <c r="J16" s="30">
        <f t="shared" si="3"/>
        <v>48.387096774193552</v>
      </c>
      <c r="K16" s="29">
        <v>41</v>
      </c>
      <c r="L16" s="30">
        <f t="shared" si="0"/>
        <v>51.898734177215189</v>
      </c>
      <c r="M16" s="29">
        <v>12</v>
      </c>
      <c r="N16" s="30">
        <f t="shared" si="1"/>
        <v>75</v>
      </c>
      <c r="O16" s="29">
        <v>145</v>
      </c>
      <c r="P16" s="30">
        <f t="shared" si="2"/>
        <v>84.795321637426895</v>
      </c>
      <c r="Q16" s="29">
        <f t="shared" si="5"/>
        <v>213</v>
      </c>
      <c r="R16" s="31">
        <f t="shared" si="6"/>
        <v>71.717171717171709</v>
      </c>
    </row>
    <row r="17" spans="1:18" x14ac:dyDescent="0.25">
      <c r="A17" s="28">
        <f>'[1]9_IFK'!A17</f>
        <v>9</v>
      </c>
      <c r="B17" s="28" t="str">
        <f>'[1]9_IFK'!B17</f>
        <v xml:space="preserve"> Kota Mataram</v>
      </c>
      <c r="C17" s="28">
        <f>'[1]9_IFK'!C17</f>
        <v>11</v>
      </c>
      <c r="D17" s="29">
        <v>123</v>
      </c>
      <c r="E17" s="29">
        <v>443</v>
      </c>
      <c r="F17" s="29">
        <v>162</v>
      </c>
      <c r="G17" s="29">
        <v>1102</v>
      </c>
      <c r="H17" s="29">
        <f t="shared" si="4"/>
        <v>1830</v>
      </c>
      <c r="I17" s="29">
        <v>118</v>
      </c>
      <c r="J17" s="30">
        <f t="shared" si="3"/>
        <v>95.934959349593498</v>
      </c>
      <c r="K17" s="29">
        <v>281</v>
      </c>
      <c r="L17" s="30">
        <f t="shared" si="0"/>
        <v>63.431151241534991</v>
      </c>
      <c r="M17" s="29">
        <v>158</v>
      </c>
      <c r="N17" s="30">
        <f t="shared" si="1"/>
        <v>97.53086419753086</v>
      </c>
      <c r="O17" s="29">
        <v>496</v>
      </c>
      <c r="P17" s="30">
        <f t="shared" si="2"/>
        <v>45.009074410163343</v>
      </c>
      <c r="Q17" s="29">
        <f t="shared" si="5"/>
        <v>1053</v>
      </c>
      <c r="R17" s="31">
        <f t="shared" si="6"/>
        <v>57.540983606557376</v>
      </c>
    </row>
    <row r="18" spans="1:18" x14ac:dyDescent="0.25">
      <c r="A18" s="28">
        <f>'[1]9_IFK'!A18</f>
        <v>10</v>
      </c>
      <c r="B18" s="28" t="str">
        <f>'[1]9_IFK'!B18</f>
        <v xml:space="preserve"> Kota Bima</v>
      </c>
      <c r="C18" s="28">
        <f>'[1]9_IFK'!C18</f>
        <v>7</v>
      </c>
      <c r="D18" s="29">
        <v>25</v>
      </c>
      <c r="E18" s="29">
        <v>79</v>
      </c>
      <c r="F18" s="29">
        <v>52</v>
      </c>
      <c r="G18" s="29">
        <v>404</v>
      </c>
      <c r="H18" s="29">
        <f t="shared" si="4"/>
        <v>560</v>
      </c>
      <c r="I18" s="29">
        <v>24</v>
      </c>
      <c r="J18" s="30">
        <f t="shared" si="3"/>
        <v>96</v>
      </c>
      <c r="K18" s="29">
        <v>61</v>
      </c>
      <c r="L18" s="30">
        <f t="shared" si="0"/>
        <v>77.215189873417728</v>
      </c>
      <c r="M18" s="29">
        <v>51</v>
      </c>
      <c r="N18" s="30">
        <f t="shared" si="1"/>
        <v>98.076923076923066</v>
      </c>
      <c r="O18" s="29">
        <v>231</v>
      </c>
      <c r="P18" s="30">
        <f t="shared" si="2"/>
        <v>57.178217821782177</v>
      </c>
      <c r="Q18" s="29">
        <f t="shared" si="5"/>
        <v>367</v>
      </c>
      <c r="R18" s="31">
        <f t="shared" si="6"/>
        <v>65.535714285714292</v>
      </c>
    </row>
    <row r="19" spans="1:18" x14ac:dyDescent="0.25">
      <c r="A19" s="33"/>
      <c r="B19" s="33"/>
      <c r="C19" s="33"/>
      <c r="D19" s="29"/>
      <c r="E19" s="29"/>
      <c r="F19" s="29"/>
      <c r="G19" s="29"/>
      <c r="H19" s="29"/>
      <c r="I19" s="29"/>
      <c r="J19" s="30"/>
      <c r="K19" s="29"/>
      <c r="L19" s="30"/>
      <c r="M19" s="29"/>
      <c r="N19" s="30"/>
      <c r="O19" s="29"/>
      <c r="P19" s="30"/>
      <c r="Q19" s="29"/>
      <c r="R19" s="31"/>
    </row>
    <row r="20" spans="1:18" ht="16.5" thickBot="1" x14ac:dyDescent="0.3">
      <c r="A20" s="34" t="s">
        <v>16</v>
      </c>
      <c r="B20" s="35"/>
      <c r="C20" s="36"/>
      <c r="D20" s="37">
        <f t="shared" ref="D20:I20" si="7">SUM(D9:D19)</f>
        <v>419</v>
      </c>
      <c r="E20" s="37">
        <f t="shared" si="7"/>
        <v>1649</v>
      </c>
      <c r="F20" s="37">
        <f t="shared" si="7"/>
        <v>636</v>
      </c>
      <c r="G20" s="37">
        <f t="shared" si="7"/>
        <v>4041</v>
      </c>
      <c r="H20" s="37">
        <f t="shared" si="7"/>
        <v>6745</v>
      </c>
      <c r="I20" s="37">
        <f t="shared" si="7"/>
        <v>336</v>
      </c>
      <c r="J20" s="38">
        <f>I20/D20*100</f>
        <v>80.190930787589494</v>
      </c>
      <c r="K20" s="37">
        <f>SUM(K9:K19)</f>
        <v>995</v>
      </c>
      <c r="L20" s="38">
        <f>K20/E20*100</f>
        <v>60.339599757428743</v>
      </c>
      <c r="M20" s="37">
        <f>SUM(M9:M19)</f>
        <v>511</v>
      </c>
      <c r="N20" s="38">
        <f>M20/F20*100</f>
        <v>80.345911949685529</v>
      </c>
      <c r="O20" s="37">
        <f>SUM(O9:O19)</f>
        <v>2073</v>
      </c>
      <c r="P20" s="38">
        <f>O20/G20*100</f>
        <v>51.299183370452859</v>
      </c>
      <c r="Q20" s="37">
        <f>SUM(Q9:Q19)</f>
        <v>3915</v>
      </c>
      <c r="R20" s="39">
        <f>Q20/H20*100</f>
        <v>58.042994810971095</v>
      </c>
    </row>
    <row r="21" spans="1:1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40"/>
      <c r="R21" s="40"/>
    </row>
    <row r="22" spans="1:18" x14ac:dyDescent="0.25">
      <c r="A22" s="41" t="s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42"/>
      <c r="R22" s="1"/>
    </row>
    <row r="24" spans="1:18" x14ac:dyDescent="0.2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</row>
    <row r="25" spans="1:18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</row>
  </sheetData>
  <mergeCells count="16">
    <mergeCell ref="H6:H7"/>
    <mergeCell ref="I6:J6"/>
    <mergeCell ref="K6:L6"/>
    <mergeCell ref="M6:N6"/>
    <mergeCell ref="O6:P6"/>
    <mergeCell ref="Q6:R6"/>
    <mergeCell ref="A1:R1"/>
    <mergeCell ref="A5:A7"/>
    <mergeCell ref="B5:B7"/>
    <mergeCell ref="C5:C7"/>
    <mergeCell ref="D5:H5"/>
    <mergeCell ref="I5:R5"/>
    <mergeCell ref="D6:D7"/>
    <mergeCell ref="E6:E7"/>
    <mergeCell ref="F6:F7"/>
    <mergeCell ref="G6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2019-09-18T04:03:01Z</dcterms:created>
  <dcterms:modified xsi:type="dcterms:W3CDTF">2019-09-18T04:07:04Z</dcterms:modified>
</cp:coreProperties>
</file>