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inas Kesehatan\Data Terpilah\1. New Terpilah\76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P22" i="1" s="1"/>
  <c r="M22" i="1"/>
  <c r="K22" i="1"/>
  <c r="L22" i="1" s="1"/>
  <c r="J22" i="1"/>
  <c r="I22" i="1"/>
  <c r="G22" i="1"/>
  <c r="F22" i="1"/>
  <c r="N22" i="1" s="1"/>
  <c r="E22" i="1"/>
  <c r="D22" i="1"/>
  <c r="Q20" i="1"/>
  <c r="R20" i="1" s="1"/>
  <c r="P20" i="1"/>
  <c r="N20" i="1"/>
  <c r="L20" i="1"/>
  <c r="J20" i="1"/>
  <c r="H20" i="1"/>
  <c r="C20" i="1"/>
  <c r="B20" i="1"/>
  <c r="A20" i="1"/>
  <c r="Q19" i="1"/>
  <c r="R19" i="1" s="1"/>
  <c r="P19" i="1"/>
  <c r="N19" i="1"/>
  <c r="L19" i="1"/>
  <c r="J19" i="1"/>
  <c r="H19" i="1"/>
  <c r="C19" i="1"/>
  <c r="B19" i="1"/>
  <c r="A19" i="1"/>
  <c r="Q18" i="1"/>
  <c r="R18" i="1" s="1"/>
  <c r="P18" i="1"/>
  <c r="N18" i="1"/>
  <c r="L18" i="1"/>
  <c r="J18" i="1"/>
  <c r="H18" i="1"/>
  <c r="C18" i="1"/>
  <c r="B18" i="1"/>
  <c r="A18" i="1"/>
  <c r="Q17" i="1"/>
  <c r="R17" i="1" s="1"/>
  <c r="P17" i="1"/>
  <c r="N17" i="1"/>
  <c r="L17" i="1"/>
  <c r="J17" i="1"/>
  <c r="H17" i="1"/>
  <c r="C17" i="1"/>
  <c r="B17" i="1"/>
  <c r="A17" i="1"/>
  <c r="Q16" i="1"/>
  <c r="R16" i="1" s="1"/>
  <c r="P16" i="1"/>
  <c r="N16" i="1"/>
  <c r="L16" i="1"/>
  <c r="J16" i="1"/>
  <c r="H16" i="1"/>
  <c r="C16" i="1"/>
  <c r="B16" i="1"/>
  <c r="A16" i="1"/>
  <c r="Q15" i="1"/>
  <c r="R15" i="1" s="1"/>
  <c r="P15" i="1"/>
  <c r="N15" i="1"/>
  <c r="L15" i="1"/>
  <c r="J15" i="1"/>
  <c r="H15" i="1"/>
  <c r="C15" i="1"/>
  <c r="B15" i="1"/>
  <c r="A15" i="1"/>
  <c r="Q14" i="1"/>
  <c r="R14" i="1" s="1"/>
  <c r="P14" i="1"/>
  <c r="N14" i="1"/>
  <c r="L14" i="1"/>
  <c r="J14" i="1"/>
  <c r="H14" i="1"/>
  <c r="C14" i="1"/>
  <c r="B14" i="1"/>
  <c r="A14" i="1"/>
  <c r="Q13" i="1"/>
  <c r="R13" i="1" s="1"/>
  <c r="P13" i="1"/>
  <c r="N13" i="1"/>
  <c r="L13" i="1"/>
  <c r="J13" i="1"/>
  <c r="H13" i="1"/>
  <c r="C13" i="1"/>
  <c r="B13" i="1"/>
  <c r="A13" i="1"/>
  <c r="Q12" i="1"/>
  <c r="R12" i="1" s="1"/>
  <c r="P12" i="1"/>
  <c r="N12" i="1"/>
  <c r="L12" i="1"/>
  <c r="J12" i="1"/>
  <c r="H12" i="1"/>
  <c r="C12" i="1"/>
  <c r="B12" i="1"/>
  <c r="A12" i="1"/>
  <c r="Q11" i="1"/>
  <c r="Q22" i="1" s="1"/>
  <c r="P11" i="1"/>
  <c r="N11" i="1"/>
  <c r="L11" i="1"/>
  <c r="J11" i="1"/>
  <c r="H11" i="1"/>
  <c r="H22" i="1" s="1"/>
  <c r="C11" i="1"/>
  <c r="B11" i="1"/>
  <c r="A11" i="1"/>
  <c r="I5" i="1"/>
  <c r="H5" i="1"/>
  <c r="I4" i="1"/>
  <c r="H4" i="1"/>
  <c r="R22" i="1" l="1"/>
  <c r="R11" i="1"/>
</calcChain>
</file>

<file path=xl/sharedStrings.xml><?xml version="1.0" encoding="utf-8"?>
<sst xmlns="http://schemas.openxmlformats.org/spreadsheetml/2006/main" count="29" uniqueCount="20">
  <si>
    <t>TABEL 76</t>
  </si>
  <si>
    <t>TEMPAT PENGELOLAAN MAKANAN (TPM)  MEMENUHI SYARAT KESEHATAN MENURUT KECAMATAN DAN PUSKESMAS</t>
  </si>
  <si>
    <t>NO</t>
  </si>
  <si>
    <t>KABUPATEN</t>
  </si>
  <si>
    <t>PUSKESMAS</t>
  </si>
  <si>
    <t>TPM YANG ADA</t>
  </si>
  <si>
    <t>TPM MEMENUHI SYARAT KESEHATAN</t>
  </si>
  <si>
    <t>JASA BOGA</t>
  </si>
  <si>
    <t>RUMAH MAKAN/RESTORAN</t>
  </si>
  <si>
    <t>DEPOT AIR MINUM (DAM)</t>
  </si>
  <si>
    <t>MAKANAN JAJANAN/ KANTIN/ SENTRA MAKANAN JAJANAN</t>
  </si>
  <si>
    <t>JUMLAH TPM YANG ADA</t>
  </si>
  <si>
    <t>RUMAH MAKAN/ RESTORAN</t>
  </si>
  <si>
    <t>MAKANAN JAJANAN/KANTIN/SENTRA MAKANAN JAJANAN</t>
  </si>
  <si>
    <t>JUMLAH TPM MEMENUHI SYARAT KESEHATAN</t>
  </si>
  <si>
    <t>JUMLAH</t>
  </si>
  <si>
    <t>%</t>
  </si>
  <si>
    <t>TOTAL</t>
  </si>
  <si>
    <t>JUMLAH (KAB/KOTA)</t>
  </si>
  <si>
    <t>Sumber : Seksi Kesehatan Lingkungan,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</si>
</sst>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1"/>
      <color rgb="FFC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0" quotePrefix="1" applyFont="1" applyAlignment="1">
      <alignment horizontal="left" vertical="center"/>
    </xf>
    <xf numFmtId="0" fontId="1" fillId="0" borderId="0" xfId="2" applyFont="1"/>
    <xf numFmtId="0" fontId="4" fillId="0" borderId="0" xfId="2" applyFont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2" applyFont="1" applyAlignment="1">
      <alignment horizontal="center"/>
    </xf>
    <xf numFmtId="0" fontId="1" fillId="0" borderId="1" xfId="2" applyFont="1" applyBorder="1"/>
    <xf numFmtId="0" fontId="6" fillId="0" borderId="1" xfId="2" applyFont="1" applyBorder="1"/>
    <xf numFmtId="0" fontId="7" fillId="0" borderId="2" xfId="2" applyFont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7" fillId="0" borderId="7" xfId="2" applyFont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3" fillId="2" borderId="8" xfId="2" applyFill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3" fillId="0" borderId="9" xfId="2" applyBorder="1" applyAlignment="1">
      <alignment horizontal="center" vertical="center" wrapText="1"/>
    </xf>
    <xf numFmtId="0" fontId="3" fillId="0" borderId="10" xfId="2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3" fillId="2" borderId="3" xfId="2" applyFill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164" fontId="7" fillId="0" borderId="7" xfId="2" applyNumberFormat="1" applyFont="1" applyBorder="1" applyAlignment="1">
      <alignment vertical="center"/>
    </xf>
    <xf numFmtId="164" fontId="7" fillId="0" borderId="7" xfId="2" applyNumberFormat="1" applyFont="1" applyBorder="1" applyAlignment="1">
      <alignment horizontal="left" vertical="center" indent="1"/>
    </xf>
    <xf numFmtId="0" fontId="7" fillId="0" borderId="7" xfId="2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3" fontId="11" fillId="0" borderId="14" xfId="2" applyNumberFormat="1" applyFont="1" applyBorder="1" applyAlignment="1">
      <alignment vertical="center"/>
    </xf>
    <xf numFmtId="164" fontId="11" fillId="0" borderId="14" xfId="2" applyNumberFormat="1" applyFont="1" applyBorder="1" applyAlignment="1">
      <alignment vertical="center"/>
    </xf>
    <xf numFmtId="164" fontId="11" fillId="0" borderId="14" xfId="2" applyNumberFormat="1" applyFont="1" applyBorder="1" applyAlignment="1">
      <alignment horizontal="left" vertical="center" indent="1"/>
    </xf>
    <xf numFmtId="166" fontId="1" fillId="0" borderId="0" xfId="1" applyNumberFormat="1" applyFont="1"/>
    <xf numFmtId="166" fontId="0" fillId="0" borderId="0" xfId="1" applyNumberFormat="1" applyFont="1"/>
    <xf numFmtId="0" fontId="12" fillId="0" borderId="0" xfId="0" applyFont="1" applyAlignment="1">
      <alignment vertical="center"/>
    </xf>
    <xf numFmtId="0" fontId="3" fillId="0" borderId="0" xfId="2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inas%20Kesehatan/Master%20Data/Data%20Terbaru%20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90" zoomScaleNormal="90" workbookViewId="0">
      <selection activeCell="P26" sqref="P26"/>
    </sheetView>
  </sheetViews>
  <sheetFormatPr defaultRowHeight="15" x14ac:dyDescent="0.25"/>
  <cols>
    <col min="1" max="1" width="5.140625" customWidth="1"/>
    <col min="2" max="3" width="20.7109375" customWidth="1"/>
    <col min="4" max="4" width="13.7109375" customWidth="1"/>
    <col min="5" max="5" width="14.5703125" customWidth="1"/>
    <col min="6" max="6" width="13.7109375" customWidth="1"/>
    <col min="7" max="7" width="16.7109375" customWidth="1"/>
    <col min="8" max="8" width="13.7109375" customWidth="1"/>
    <col min="9" max="15" width="10.7109375" customWidth="1"/>
    <col min="16" max="16" width="13" customWidth="1"/>
    <col min="17" max="17" width="10.7109375" customWidth="1"/>
    <col min="18" max="18" width="12.140625" customWidth="1"/>
    <col min="257" max="257" width="5.140625" customWidth="1"/>
    <col min="258" max="259" width="20.7109375" customWidth="1"/>
    <col min="260" max="264" width="13.7109375" customWidth="1"/>
    <col min="265" max="274" width="10.7109375" customWidth="1"/>
    <col min="513" max="513" width="5.140625" customWidth="1"/>
    <col min="514" max="515" width="20.7109375" customWidth="1"/>
    <col min="516" max="520" width="13.7109375" customWidth="1"/>
    <col min="521" max="530" width="10.7109375" customWidth="1"/>
    <col min="769" max="769" width="5.140625" customWidth="1"/>
    <col min="770" max="771" width="20.7109375" customWidth="1"/>
    <col min="772" max="776" width="13.7109375" customWidth="1"/>
    <col min="777" max="786" width="10.7109375" customWidth="1"/>
    <col min="1025" max="1025" width="5.140625" customWidth="1"/>
    <col min="1026" max="1027" width="20.7109375" customWidth="1"/>
    <col min="1028" max="1032" width="13.7109375" customWidth="1"/>
    <col min="1033" max="1042" width="10.7109375" customWidth="1"/>
    <col min="1281" max="1281" width="5.140625" customWidth="1"/>
    <col min="1282" max="1283" width="20.7109375" customWidth="1"/>
    <col min="1284" max="1288" width="13.7109375" customWidth="1"/>
    <col min="1289" max="1298" width="10.7109375" customWidth="1"/>
    <col min="1537" max="1537" width="5.140625" customWidth="1"/>
    <col min="1538" max="1539" width="20.7109375" customWidth="1"/>
    <col min="1540" max="1544" width="13.7109375" customWidth="1"/>
    <col min="1545" max="1554" width="10.7109375" customWidth="1"/>
    <col min="1793" max="1793" width="5.140625" customWidth="1"/>
    <col min="1794" max="1795" width="20.7109375" customWidth="1"/>
    <col min="1796" max="1800" width="13.7109375" customWidth="1"/>
    <col min="1801" max="1810" width="10.7109375" customWidth="1"/>
    <col min="2049" max="2049" width="5.140625" customWidth="1"/>
    <col min="2050" max="2051" width="20.7109375" customWidth="1"/>
    <col min="2052" max="2056" width="13.7109375" customWidth="1"/>
    <col min="2057" max="2066" width="10.7109375" customWidth="1"/>
    <col min="2305" max="2305" width="5.140625" customWidth="1"/>
    <col min="2306" max="2307" width="20.7109375" customWidth="1"/>
    <col min="2308" max="2312" width="13.7109375" customWidth="1"/>
    <col min="2313" max="2322" width="10.7109375" customWidth="1"/>
    <col min="2561" max="2561" width="5.140625" customWidth="1"/>
    <col min="2562" max="2563" width="20.7109375" customWidth="1"/>
    <col min="2564" max="2568" width="13.7109375" customWidth="1"/>
    <col min="2569" max="2578" width="10.7109375" customWidth="1"/>
    <col min="2817" max="2817" width="5.140625" customWidth="1"/>
    <col min="2818" max="2819" width="20.7109375" customWidth="1"/>
    <col min="2820" max="2824" width="13.7109375" customWidth="1"/>
    <col min="2825" max="2834" width="10.7109375" customWidth="1"/>
    <col min="3073" max="3073" width="5.140625" customWidth="1"/>
    <col min="3074" max="3075" width="20.7109375" customWidth="1"/>
    <col min="3076" max="3080" width="13.7109375" customWidth="1"/>
    <col min="3081" max="3090" width="10.7109375" customWidth="1"/>
    <col min="3329" max="3329" width="5.140625" customWidth="1"/>
    <col min="3330" max="3331" width="20.7109375" customWidth="1"/>
    <col min="3332" max="3336" width="13.7109375" customWidth="1"/>
    <col min="3337" max="3346" width="10.7109375" customWidth="1"/>
    <col min="3585" max="3585" width="5.140625" customWidth="1"/>
    <col min="3586" max="3587" width="20.7109375" customWidth="1"/>
    <col min="3588" max="3592" width="13.7109375" customWidth="1"/>
    <col min="3593" max="3602" width="10.7109375" customWidth="1"/>
    <col min="3841" max="3841" width="5.140625" customWidth="1"/>
    <col min="3842" max="3843" width="20.7109375" customWidth="1"/>
    <col min="3844" max="3848" width="13.7109375" customWidth="1"/>
    <col min="3849" max="3858" width="10.7109375" customWidth="1"/>
    <col min="4097" max="4097" width="5.140625" customWidth="1"/>
    <col min="4098" max="4099" width="20.7109375" customWidth="1"/>
    <col min="4100" max="4104" width="13.7109375" customWidth="1"/>
    <col min="4105" max="4114" width="10.7109375" customWidth="1"/>
    <col min="4353" max="4353" width="5.140625" customWidth="1"/>
    <col min="4354" max="4355" width="20.7109375" customWidth="1"/>
    <col min="4356" max="4360" width="13.7109375" customWidth="1"/>
    <col min="4361" max="4370" width="10.7109375" customWidth="1"/>
    <col min="4609" max="4609" width="5.140625" customWidth="1"/>
    <col min="4610" max="4611" width="20.7109375" customWidth="1"/>
    <col min="4612" max="4616" width="13.7109375" customWidth="1"/>
    <col min="4617" max="4626" width="10.7109375" customWidth="1"/>
    <col min="4865" max="4865" width="5.140625" customWidth="1"/>
    <col min="4866" max="4867" width="20.7109375" customWidth="1"/>
    <col min="4868" max="4872" width="13.7109375" customWidth="1"/>
    <col min="4873" max="4882" width="10.7109375" customWidth="1"/>
    <col min="5121" max="5121" width="5.140625" customWidth="1"/>
    <col min="5122" max="5123" width="20.7109375" customWidth="1"/>
    <col min="5124" max="5128" width="13.7109375" customWidth="1"/>
    <col min="5129" max="5138" width="10.7109375" customWidth="1"/>
    <col min="5377" max="5377" width="5.140625" customWidth="1"/>
    <col min="5378" max="5379" width="20.7109375" customWidth="1"/>
    <col min="5380" max="5384" width="13.7109375" customWidth="1"/>
    <col min="5385" max="5394" width="10.7109375" customWidth="1"/>
    <col min="5633" max="5633" width="5.140625" customWidth="1"/>
    <col min="5634" max="5635" width="20.7109375" customWidth="1"/>
    <col min="5636" max="5640" width="13.7109375" customWidth="1"/>
    <col min="5641" max="5650" width="10.7109375" customWidth="1"/>
    <col min="5889" max="5889" width="5.140625" customWidth="1"/>
    <col min="5890" max="5891" width="20.7109375" customWidth="1"/>
    <col min="5892" max="5896" width="13.7109375" customWidth="1"/>
    <col min="5897" max="5906" width="10.7109375" customWidth="1"/>
    <col min="6145" max="6145" width="5.140625" customWidth="1"/>
    <col min="6146" max="6147" width="20.7109375" customWidth="1"/>
    <col min="6148" max="6152" width="13.7109375" customWidth="1"/>
    <col min="6153" max="6162" width="10.7109375" customWidth="1"/>
    <col min="6401" max="6401" width="5.140625" customWidth="1"/>
    <col min="6402" max="6403" width="20.7109375" customWidth="1"/>
    <col min="6404" max="6408" width="13.7109375" customWidth="1"/>
    <col min="6409" max="6418" width="10.7109375" customWidth="1"/>
    <col min="6657" max="6657" width="5.140625" customWidth="1"/>
    <col min="6658" max="6659" width="20.7109375" customWidth="1"/>
    <col min="6660" max="6664" width="13.7109375" customWidth="1"/>
    <col min="6665" max="6674" width="10.7109375" customWidth="1"/>
    <col min="6913" max="6913" width="5.140625" customWidth="1"/>
    <col min="6914" max="6915" width="20.7109375" customWidth="1"/>
    <col min="6916" max="6920" width="13.7109375" customWidth="1"/>
    <col min="6921" max="6930" width="10.7109375" customWidth="1"/>
    <col min="7169" max="7169" width="5.140625" customWidth="1"/>
    <col min="7170" max="7171" width="20.7109375" customWidth="1"/>
    <col min="7172" max="7176" width="13.7109375" customWidth="1"/>
    <col min="7177" max="7186" width="10.7109375" customWidth="1"/>
    <col min="7425" max="7425" width="5.140625" customWidth="1"/>
    <col min="7426" max="7427" width="20.7109375" customWidth="1"/>
    <col min="7428" max="7432" width="13.7109375" customWidth="1"/>
    <col min="7433" max="7442" width="10.7109375" customWidth="1"/>
    <col min="7681" max="7681" width="5.140625" customWidth="1"/>
    <col min="7682" max="7683" width="20.7109375" customWidth="1"/>
    <col min="7684" max="7688" width="13.7109375" customWidth="1"/>
    <col min="7689" max="7698" width="10.7109375" customWidth="1"/>
    <col min="7937" max="7937" width="5.140625" customWidth="1"/>
    <col min="7938" max="7939" width="20.7109375" customWidth="1"/>
    <col min="7940" max="7944" width="13.7109375" customWidth="1"/>
    <col min="7945" max="7954" width="10.7109375" customWidth="1"/>
    <col min="8193" max="8193" width="5.140625" customWidth="1"/>
    <col min="8194" max="8195" width="20.7109375" customWidth="1"/>
    <col min="8196" max="8200" width="13.7109375" customWidth="1"/>
    <col min="8201" max="8210" width="10.7109375" customWidth="1"/>
    <col min="8449" max="8449" width="5.140625" customWidth="1"/>
    <col min="8450" max="8451" width="20.7109375" customWidth="1"/>
    <col min="8452" max="8456" width="13.7109375" customWidth="1"/>
    <col min="8457" max="8466" width="10.7109375" customWidth="1"/>
    <col min="8705" max="8705" width="5.140625" customWidth="1"/>
    <col min="8706" max="8707" width="20.7109375" customWidth="1"/>
    <col min="8708" max="8712" width="13.7109375" customWidth="1"/>
    <col min="8713" max="8722" width="10.7109375" customWidth="1"/>
    <col min="8961" max="8961" width="5.140625" customWidth="1"/>
    <col min="8962" max="8963" width="20.7109375" customWidth="1"/>
    <col min="8964" max="8968" width="13.7109375" customWidth="1"/>
    <col min="8969" max="8978" width="10.7109375" customWidth="1"/>
    <col min="9217" max="9217" width="5.140625" customWidth="1"/>
    <col min="9218" max="9219" width="20.7109375" customWidth="1"/>
    <col min="9220" max="9224" width="13.7109375" customWidth="1"/>
    <col min="9225" max="9234" width="10.7109375" customWidth="1"/>
    <col min="9473" max="9473" width="5.140625" customWidth="1"/>
    <col min="9474" max="9475" width="20.7109375" customWidth="1"/>
    <col min="9476" max="9480" width="13.7109375" customWidth="1"/>
    <col min="9481" max="9490" width="10.7109375" customWidth="1"/>
    <col min="9729" max="9729" width="5.140625" customWidth="1"/>
    <col min="9730" max="9731" width="20.7109375" customWidth="1"/>
    <col min="9732" max="9736" width="13.7109375" customWidth="1"/>
    <col min="9737" max="9746" width="10.7109375" customWidth="1"/>
    <col min="9985" max="9985" width="5.140625" customWidth="1"/>
    <col min="9986" max="9987" width="20.7109375" customWidth="1"/>
    <col min="9988" max="9992" width="13.7109375" customWidth="1"/>
    <col min="9993" max="10002" width="10.7109375" customWidth="1"/>
    <col min="10241" max="10241" width="5.140625" customWidth="1"/>
    <col min="10242" max="10243" width="20.7109375" customWidth="1"/>
    <col min="10244" max="10248" width="13.7109375" customWidth="1"/>
    <col min="10249" max="10258" width="10.7109375" customWidth="1"/>
    <col min="10497" max="10497" width="5.140625" customWidth="1"/>
    <col min="10498" max="10499" width="20.7109375" customWidth="1"/>
    <col min="10500" max="10504" width="13.7109375" customWidth="1"/>
    <col min="10505" max="10514" width="10.7109375" customWidth="1"/>
    <col min="10753" max="10753" width="5.140625" customWidth="1"/>
    <col min="10754" max="10755" width="20.7109375" customWidth="1"/>
    <col min="10756" max="10760" width="13.7109375" customWidth="1"/>
    <col min="10761" max="10770" width="10.7109375" customWidth="1"/>
    <col min="11009" max="11009" width="5.140625" customWidth="1"/>
    <col min="11010" max="11011" width="20.7109375" customWidth="1"/>
    <col min="11012" max="11016" width="13.7109375" customWidth="1"/>
    <col min="11017" max="11026" width="10.7109375" customWidth="1"/>
    <col min="11265" max="11265" width="5.140625" customWidth="1"/>
    <col min="11266" max="11267" width="20.7109375" customWidth="1"/>
    <col min="11268" max="11272" width="13.7109375" customWidth="1"/>
    <col min="11273" max="11282" width="10.7109375" customWidth="1"/>
    <col min="11521" max="11521" width="5.140625" customWidth="1"/>
    <col min="11522" max="11523" width="20.7109375" customWidth="1"/>
    <col min="11524" max="11528" width="13.7109375" customWidth="1"/>
    <col min="11529" max="11538" width="10.7109375" customWidth="1"/>
    <col min="11777" max="11777" width="5.140625" customWidth="1"/>
    <col min="11778" max="11779" width="20.7109375" customWidth="1"/>
    <col min="11780" max="11784" width="13.7109375" customWidth="1"/>
    <col min="11785" max="11794" width="10.7109375" customWidth="1"/>
    <col min="12033" max="12033" width="5.140625" customWidth="1"/>
    <col min="12034" max="12035" width="20.7109375" customWidth="1"/>
    <col min="12036" max="12040" width="13.7109375" customWidth="1"/>
    <col min="12041" max="12050" width="10.7109375" customWidth="1"/>
    <col min="12289" max="12289" width="5.140625" customWidth="1"/>
    <col min="12290" max="12291" width="20.7109375" customWidth="1"/>
    <col min="12292" max="12296" width="13.7109375" customWidth="1"/>
    <col min="12297" max="12306" width="10.7109375" customWidth="1"/>
    <col min="12545" max="12545" width="5.140625" customWidth="1"/>
    <col min="12546" max="12547" width="20.7109375" customWidth="1"/>
    <col min="12548" max="12552" width="13.7109375" customWidth="1"/>
    <col min="12553" max="12562" width="10.7109375" customWidth="1"/>
    <col min="12801" max="12801" width="5.140625" customWidth="1"/>
    <col min="12802" max="12803" width="20.7109375" customWidth="1"/>
    <col min="12804" max="12808" width="13.7109375" customWidth="1"/>
    <col min="12809" max="12818" width="10.7109375" customWidth="1"/>
    <col min="13057" max="13057" width="5.140625" customWidth="1"/>
    <col min="13058" max="13059" width="20.7109375" customWidth="1"/>
    <col min="13060" max="13064" width="13.7109375" customWidth="1"/>
    <col min="13065" max="13074" width="10.7109375" customWidth="1"/>
    <col min="13313" max="13313" width="5.140625" customWidth="1"/>
    <col min="13314" max="13315" width="20.7109375" customWidth="1"/>
    <col min="13316" max="13320" width="13.7109375" customWidth="1"/>
    <col min="13321" max="13330" width="10.7109375" customWidth="1"/>
    <col min="13569" max="13569" width="5.140625" customWidth="1"/>
    <col min="13570" max="13571" width="20.7109375" customWidth="1"/>
    <col min="13572" max="13576" width="13.7109375" customWidth="1"/>
    <col min="13577" max="13586" width="10.7109375" customWidth="1"/>
    <col min="13825" max="13825" width="5.140625" customWidth="1"/>
    <col min="13826" max="13827" width="20.7109375" customWidth="1"/>
    <col min="13828" max="13832" width="13.7109375" customWidth="1"/>
    <col min="13833" max="13842" width="10.7109375" customWidth="1"/>
    <col min="14081" max="14081" width="5.140625" customWidth="1"/>
    <col min="14082" max="14083" width="20.7109375" customWidth="1"/>
    <col min="14084" max="14088" width="13.7109375" customWidth="1"/>
    <col min="14089" max="14098" width="10.7109375" customWidth="1"/>
    <col min="14337" max="14337" width="5.140625" customWidth="1"/>
    <col min="14338" max="14339" width="20.7109375" customWidth="1"/>
    <col min="14340" max="14344" width="13.7109375" customWidth="1"/>
    <col min="14345" max="14354" width="10.7109375" customWidth="1"/>
    <col min="14593" max="14593" width="5.140625" customWidth="1"/>
    <col min="14594" max="14595" width="20.7109375" customWidth="1"/>
    <col min="14596" max="14600" width="13.7109375" customWidth="1"/>
    <col min="14601" max="14610" width="10.7109375" customWidth="1"/>
    <col min="14849" max="14849" width="5.140625" customWidth="1"/>
    <col min="14850" max="14851" width="20.7109375" customWidth="1"/>
    <col min="14852" max="14856" width="13.7109375" customWidth="1"/>
    <col min="14857" max="14866" width="10.7109375" customWidth="1"/>
    <col min="15105" max="15105" width="5.140625" customWidth="1"/>
    <col min="15106" max="15107" width="20.7109375" customWidth="1"/>
    <col min="15108" max="15112" width="13.7109375" customWidth="1"/>
    <col min="15113" max="15122" width="10.7109375" customWidth="1"/>
    <col min="15361" max="15361" width="5.140625" customWidth="1"/>
    <col min="15362" max="15363" width="20.7109375" customWidth="1"/>
    <col min="15364" max="15368" width="13.7109375" customWidth="1"/>
    <col min="15369" max="15378" width="10.7109375" customWidth="1"/>
    <col min="15617" max="15617" width="5.140625" customWidth="1"/>
    <col min="15618" max="15619" width="20.7109375" customWidth="1"/>
    <col min="15620" max="15624" width="13.7109375" customWidth="1"/>
    <col min="15625" max="15634" width="10.7109375" customWidth="1"/>
    <col min="15873" max="15873" width="5.140625" customWidth="1"/>
    <col min="15874" max="15875" width="20.7109375" customWidth="1"/>
    <col min="15876" max="15880" width="13.7109375" customWidth="1"/>
    <col min="15881" max="15890" width="10.7109375" customWidth="1"/>
    <col min="16129" max="16129" width="5.140625" customWidth="1"/>
    <col min="16130" max="16131" width="20.7109375" customWidth="1"/>
    <col min="16132" max="16136" width="13.7109375" customWidth="1"/>
    <col min="16137" max="16146" width="10.7109375" customWidth="1"/>
  </cols>
  <sheetData>
    <row r="1" spans="1:18" x14ac:dyDescent="0.25">
      <c r="A1" s="1" t="s">
        <v>0</v>
      </c>
      <c r="B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4" customFormat="1" ht="16.5" x14ac:dyDescent="0.25">
      <c r="A4" s="5"/>
      <c r="B4" s="5"/>
      <c r="C4" s="5"/>
      <c r="D4" s="5"/>
      <c r="E4" s="5"/>
      <c r="F4" s="5"/>
      <c r="G4" s="5"/>
      <c r="H4" s="6" t="str">
        <f>'[1]1_BPS'!E5</f>
        <v>PROVINSI</v>
      </c>
      <c r="I4" s="7" t="str">
        <f>'[1]1_BPS'!F5</f>
        <v>NUSA TENGGARA BARAT</v>
      </c>
      <c r="J4" s="7"/>
      <c r="K4" s="5"/>
      <c r="N4" s="5"/>
      <c r="O4" s="5"/>
      <c r="P4" s="5"/>
      <c r="Q4" s="5"/>
      <c r="R4" s="5"/>
    </row>
    <row r="5" spans="1:18" s="4" customFormat="1" ht="16.5" x14ac:dyDescent="0.25">
      <c r="A5" s="8"/>
      <c r="B5" s="8"/>
      <c r="C5" s="8"/>
      <c r="D5" s="8"/>
      <c r="E5" s="8"/>
      <c r="F5" s="8"/>
      <c r="G5" s="8"/>
      <c r="H5" s="6" t="str">
        <f>'[1]1_BPS'!E6</f>
        <v xml:space="preserve">TAHUN </v>
      </c>
      <c r="I5" s="7">
        <f>'[1]1_BPS'!F6</f>
        <v>2020</v>
      </c>
      <c r="J5" s="7"/>
      <c r="K5" s="8"/>
      <c r="N5" s="8"/>
      <c r="O5" s="8"/>
      <c r="P5" s="8"/>
      <c r="Q5" s="8"/>
      <c r="R5" s="8"/>
    </row>
    <row r="6" spans="1:18" ht="15.75" thickBot="1" x14ac:dyDescent="0.3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" customHeight="1" x14ac:dyDescent="0.25">
      <c r="A7" s="11" t="s">
        <v>2</v>
      </c>
      <c r="B7" s="11" t="s">
        <v>3</v>
      </c>
      <c r="C7" s="11" t="s">
        <v>4</v>
      </c>
      <c r="D7" s="12" t="s">
        <v>5</v>
      </c>
      <c r="E7" s="12"/>
      <c r="F7" s="12"/>
      <c r="G7" s="12"/>
      <c r="H7" s="12"/>
      <c r="I7" s="13" t="s">
        <v>6</v>
      </c>
      <c r="J7" s="14"/>
      <c r="K7" s="14"/>
      <c r="L7" s="14"/>
      <c r="M7" s="14"/>
      <c r="N7" s="14"/>
      <c r="O7" s="14"/>
      <c r="P7" s="14"/>
      <c r="Q7" s="14"/>
      <c r="R7" s="15"/>
    </row>
    <row r="8" spans="1:18" ht="51.75" customHeight="1" x14ac:dyDescent="0.25">
      <c r="A8" s="16"/>
      <c r="B8" s="16"/>
      <c r="C8" s="16"/>
      <c r="D8" s="17" t="s">
        <v>7</v>
      </c>
      <c r="E8" s="18" t="s">
        <v>8</v>
      </c>
      <c r="F8" s="17" t="s">
        <v>9</v>
      </c>
      <c r="G8" s="17" t="s">
        <v>10</v>
      </c>
      <c r="H8" s="17" t="s">
        <v>11</v>
      </c>
      <c r="I8" s="19" t="s">
        <v>7</v>
      </c>
      <c r="J8" s="20"/>
      <c r="K8" s="21" t="s">
        <v>12</v>
      </c>
      <c r="L8" s="22"/>
      <c r="M8" s="19" t="s">
        <v>9</v>
      </c>
      <c r="N8" s="20"/>
      <c r="O8" s="21" t="s">
        <v>13</v>
      </c>
      <c r="P8" s="22"/>
      <c r="Q8" s="19" t="s">
        <v>14</v>
      </c>
      <c r="R8" s="20"/>
    </row>
    <row r="9" spans="1:18" x14ac:dyDescent="0.25">
      <c r="A9" s="23"/>
      <c r="B9" s="23"/>
      <c r="C9" s="23"/>
      <c r="D9" s="24"/>
      <c r="E9" s="25"/>
      <c r="F9" s="24"/>
      <c r="G9" s="24"/>
      <c r="H9" s="24"/>
      <c r="I9" s="26" t="s">
        <v>15</v>
      </c>
      <c r="J9" s="27" t="s">
        <v>16</v>
      </c>
      <c r="K9" s="26" t="s">
        <v>15</v>
      </c>
      <c r="L9" s="27" t="s">
        <v>16</v>
      </c>
      <c r="M9" s="26" t="s">
        <v>15</v>
      </c>
      <c r="N9" s="27" t="s">
        <v>16</v>
      </c>
      <c r="O9" s="26" t="s">
        <v>15</v>
      </c>
      <c r="P9" s="27" t="s">
        <v>16</v>
      </c>
      <c r="Q9" s="26" t="s">
        <v>17</v>
      </c>
      <c r="R9" s="27" t="s">
        <v>16</v>
      </c>
    </row>
    <row r="10" spans="1:18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</row>
    <row r="11" spans="1:18" x14ac:dyDescent="0.25">
      <c r="A11" s="29">
        <f>'[1]9_FARMASI'!A9</f>
        <v>1</v>
      </c>
      <c r="B11" s="29" t="str">
        <f>'[1]9_FARMASI'!B9</f>
        <v xml:space="preserve"> Lombok Barat</v>
      </c>
      <c r="C11" s="29">
        <f>'[1]9_FARMASI'!C9</f>
        <v>20</v>
      </c>
      <c r="D11" s="30">
        <v>40</v>
      </c>
      <c r="E11" s="30">
        <v>279</v>
      </c>
      <c r="F11" s="30">
        <v>135</v>
      </c>
      <c r="G11" s="30">
        <v>400</v>
      </c>
      <c r="H11" s="30">
        <f>SUM(D11:G11)</f>
        <v>854</v>
      </c>
      <c r="I11" s="30">
        <v>36</v>
      </c>
      <c r="J11" s="31">
        <f>I11/D11*100</f>
        <v>90</v>
      </c>
      <c r="K11" s="30">
        <v>234</v>
      </c>
      <c r="L11" s="31">
        <f t="shared" ref="L11:L20" si="0">K11/E11*100</f>
        <v>83.870967741935488</v>
      </c>
      <c r="M11" s="30">
        <v>109</v>
      </c>
      <c r="N11" s="31">
        <f t="shared" ref="N11:N20" si="1">M11/F11*100</f>
        <v>80.740740740740748</v>
      </c>
      <c r="O11" s="30">
        <v>262</v>
      </c>
      <c r="P11" s="31">
        <f t="shared" ref="P11:P20" si="2">O11/G11*100</f>
        <v>65.5</v>
      </c>
      <c r="Q11" s="30">
        <f>I11+K11+M11+O11</f>
        <v>641</v>
      </c>
      <c r="R11" s="32">
        <f>Q11/H11*100</f>
        <v>75.058548009367669</v>
      </c>
    </row>
    <row r="12" spans="1:18" x14ac:dyDescent="0.25">
      <c r="A12" s="29">
        <f>'[1]9_FARMASI'!A10</f>
        <v>2</v>
      </c>
      <c r="B12" s="29" t="str">
        <f>'[1]9_FARMASI'!B10</f>
        <v xml:space="preserve"> Lombok Tengah</v>
      </c>
      <c r="C12" s="29">
        <f>'[1]9_FARMASI'!C10</f>
        <v>28</v>
      </c>
      <c r="D12" s="30">
        <v>14</v>
      </c>
      <c r="E12" s="30">
        <v>70</v>
      </c>
      <c r="F12" s="30">
        <v>153</v>
      </c>
      <c r="G12" s="30">
        <v>1288</v>
      </c>
      <c r="H12" s="30">
        <f>SUM(D12:G12)</f>
        <v>1525</v>
      </c>
      <c r="I12" s="30">
        <v>8</v>
      </c>
      <c r="J12" s="31">
        <f t="shared" ref="J12:J20" si="3">I12/D12*100</f>
        <v>57.142857142857139</v>
      </c>
      <c r="K12" s="30">
        <v>38</v>
      </c>
      <c r="L12" s="31">
        <f t="shared" si="0"/>
        <v>54.285714285714285</v>
      </c>
      <c r="M12" s="30">
        <v>149</v>
      </c>
      <c r="N12" s="31">
        <f t="shared" si="1"/>
        <v>97.385620915032675</v>
      </c>
      <c r="O12" s="30">
        <v>353</v>
      </c>
      <c r="P12" s="31">
        <f t="shared" si="2"/>
        <v>27.406832298136646</v>
      </c>
      <c r="Q12" s="30">
        <f>I12+K12+M12+O12</f>
        <v>548</v>
      </c>
      <c r="R12" s="32">
        <f>Q12/H12*100</f>
        <v>35.934426229508198</v>
      </c>
    </row>
    <row r="13" spans="1:18" x14ac:dyDescent="0.25">
      <c r="A13" s="29">
        <f>'[1]9_FARMASI'!A11</f>
        <v>3</v>
      </c>
      <c r="B13" s="29" t="str">
        <f>'[1]9_FARMASI'!B11</f>
        <v xml:space="preserve"> Lombok Timur</v>
      </c>
      <c r="C13" s="29">
        <f>'[1]9_FARMASI'!C11</f>
        <v>35</v>
      </c>
      <c r="D13" s="30">
        <v>33</v>
      </c>
      <c r="E13" s="30">
        <v>217</v>
      </c>
      <c r="F13" s="30">
        <v>114</v>
      </c>
      <c r="G13" s="30">
        <v>373</v>
      </c>
      <c r="H13" s="30">
        <f t="shared" ref="H13:H20" si="4">SUM(D13:G13)</f>
        <v>737</v>
      </c>
      <c r="I13" s="30">
        <v>10</v>
      </c>
      <c r="J13" s="31">
        <f t="shared" si="3"/>
        <v>30.303030303030305</v>
      </c>
      <c r="K13" s="30">
        <v>131</v>
      </c>
      <c r="L13" s="31">
        <f t="shared" si="0"/>
        <v>60.36866359447005</v>
      </c>
      <c r="M13" s="30">
        <v>67</v>
      </c>
      <c r="N13" s="31">
        <f t="shared" si="1"/>
        <v>58.771929824561411</v>
      </c>
      <c r="O13" s="30">
        <v>186</v>
      </c>
      <c r="P13" s="31">
        <f t="shared" si="2"/>
        <v>49.865951742627345</v>
      </c>
      <c r="Q13" s="30">
        <f t="shared" ref="Q13:Q20" si="5">I13+K13+M13+O13</f>
        <v>394</v>
      </c>
      <c r="R13" s="32">
        <f t="shared" ref="R13:R20" si="6">Q13/H13*100</f>
        <v>53.45997286295794</v>
      </c>
    </row>
    <row r="14" spans="1:18" x14ac:dyDescent="0.25">
      <c r="A14" s="29">
        <f>'[1]9_FARMASI'!A12</f>
        <v>4</v>
      </c>
      <c r="B14" s="29" t="str">
        <f>'[1]9_FARMASI'!B12</f>
        <v xml:space="preserve"> Sumbawa</v>
      </c>
      <c r="C14" s="29">
        <f>'[1]9_FARMASI'!C12</f>
        <v>26</v>
      </c>
      <c r="D14" s="30">
        <v>37</v>
      </c>
      <c r="E14" s="30">
        <v>162</v>
      </c>
      <c r="F14" s="30">
        <v>104</v>
      </c>
      <c r="G14" s="30">
        <v>286</v>
      </c>
      <c r="H14" s="30">
        <f t="shared" si="4"/>
        <v>589</v>
      </c>
      <c r="I14" s="30">
        <v>34</v>
      </c>
      <c r="J14" s="31">
        <f t="shared" si="3"/>
        <v>91.891891891891902</v>
      </c>
      <c r="K14" s="30">
        <v>112</v>
      </c>
      <c r="L14" s="31">
        <f t="shared" si="0"/>
        <v>69.135802469135797</v>
      </c>
      <c r="M14" s="30">
        <v>76</v>
      </c>
      <c r="N14" s="31">
        <f t="shared" si="1"/>
        <v>73.076923076923066</v>
      </c>
      <c r="O14" s="30">
        <v>191</v>
      </c>
      <c r="P14" s="31">
        <f t="shared" si="2"/>
        <v>66.783216783216787</v>
      </c>
      <c r="Q14" s="30">
        <f t="shared" si="5"/>
        <v>413</v>
      </c>
      <c r="R14" s="32">
        <f t="shared" si="6"/>
        <v>70.118845500848892</v>
      </c>
    </row>
    <row r="15" spans="1:18" x14ac:dyDescent="0.25">
      <c r="A15" s="29">
        <f>'[1]9_FARMASI'!A13</f>
        <v>5</v>
      </c>
      <c r="B15" s="29" t="str">
        <f>'[1]9_FARMASI'!B13</f>
        <v xml:space="preserve"> Dompu</v>
      </c>
      <c r="C15" s="29">
        <f>'[1]9_FARMASI'!C13</f>
        <v>9</v>
      </c>
      <c r="D15" s="30">
        <v>130</v>
      </c>
      <c r="E15" s="30">
        <v>141</v>
      </c>
      <c r="F15" s="30">
        <v>21</v>
      </c>
      <c r="G15" s="30">
        <v>207</v>
      </c>
      <c r="H15" s="30">
        <f>SUM(D15:G15)</f>
        <v>499</v>
      </c>
      <c r="I15" s="30">
        <v>41</v>
      </c>
      <c r="J15" s="31">
        <f t="shared" si="3"/>
        <v>31.538461538461537</v>
      </c>
      <c r="K15" s="30">
        <v>51</v>
      </c>
      <c r="L15" s="31">
        <f t="shared" si="0"/>
        <v>36.170212765957451</v>
      </c>
      <c r="M15" s="30">
        <v>15</v>
      </c>
      <c r="N15" s="31">
        <f t="shared" si="1"/>
        <v>71.428571428571431</v>
      </c>
      <c r="O15" s="30">
        <v>97</v>
      </c>
      <c r="P15" s="31">
        <f t="shared" si="2"/>
        <v>46.859903381642518</v>
      </c>
      <c r="Q15" s="30">
        <f t="shared" si="5"/>
        <v>204</v>
      </c>
      <c r="R15" s="32">
        <f t="shared" si="6"/>
        <v>40.881763527054112</v>
      </c>
    </row>
    <row r="16" spans="1:18" x14ac:dyDescent="0.25">
      <c r="A16" s="29">
        <f>'[1]9_FARMASI'!A14</f>
        <v>6</v>
      </c>
      <c r="B16" s="29" t="str">
        <f>'[1]9_FARMASI'!B14</f>
        <v xml:space="preserve"> Bima</v>
      </c>
      <c r="C16" s="29">
        <f>'[1]9_FARMASI'!C14</f>
        <v>21</v>
      </c>
      <c r="D16" s="30">
        <v>62</v>
      </c>
      <c r="E16" s="30">
        <v>115</v>
      </c>
      <c r="F16" s="30">
        <v>43</v>
      </c>
      <c r="G16" s="30">
        <v>1192</v>
      </c>
      <c r="H16" s="30">
        <f t="shared" si="4"/>
        <v>1412</v>
      </c>
      <c r="I16" s="30">
        <v>25</v>
      </c>
      <c r="J16" s="31">
        <f t="shared" si="3"/>
        <v>40.322580645161288</v>
      </c>
      <c r="K16" s="30">
        <v>71</v>
      </c>
      <c r="L16" s="31">
        <f t="shared" si="0"/>
        <v>61.739130434782609</v>
      </c>
      <c r="M16" s="30">
        <v>28</v>
      </c>
      <c r="N16" s="31">
        <f t="shared" si="1"/>
        <v>65.116279069767444</v>
      </c>
      <c r="O16" s="30">
        <v>606</v>
      </c>
      <c r="P16" s="31">
        <f t="shared" si="2"/>
        <v>50.838926174496649</v>
      </c>
      <c r="Q16" s="30">
        <f t="shared" si="5"/>
        <v>730</v>
      </c>
      <c r="R16" s="32">
        <f t="shared" si="6"/>
        <v>51.699716713881017</v>
      </c>
    </row>
    <row r="17" spans="1:18" x14ac:dyDescent="0.25">
      <c r="A17" s="29">
        <f>'[1]9_FARMASI'!A15</f>
        <v>7</v>
      </c>
      <c r="B17" s="29" t="str">
        <f>'[1]9_FARMASI'!B15</f>
        <v xml:space="preserve"> Sumbawa Barat</v>
      </c>
      <c r="C17" s="29">
        <f>'[1]9_FARMASI'!C15</f>
        <v>9</v>
      </c>
      <c r="D17" s="30">
        <v>56</v>
      </c>
      <c r="E17" s="30">
        <v>230</v>
      </c>
      <c r="F17" s="30">
        <v>51</v>
      </c>
      <c r="G17" s="30">
        <v>239</v>
      </c>
      <c r="H17" s="30">
        <f t="shared" si="4"/>
        <v>576</v>
      </c>
      <c r="I17" s="30">
        <v>49</v>
      </c>
      <c r="J17" s="31">
        <f t="shared" si="3"/>
        <v>87.5</v>
      </c>
      <c r="K17" s="30">
        <v>215</v>
      </c>
      <c r="L17" s="31">
        <f t="shared" si="0"/>
        <v>93.478260869565219</v>
      </c>
      <c r="M17" s="30">
        <v>49</v>
      </c>
      <c r="N17" s="31">
        <f t="shared" si="1"/>
        <v>96.078431372549019</v>
      </c>
      <c r="O17" s="30">
        <v>193</v>
      </c>
      <c r="P17" s="31">
        <f t="shared" si="2"/>
        <v>80.753138075313814</v>
      </c>
      <c r="Q17" s="30">
        <f t="shared" si="5"/>
        <v>506</v>
      </c>
      <c r="R17" s="32">
        <f t="shared" si="6"/>
        <v>87.847222222222214</v>
      </c>
    </row>
    <row r="18" spans="1:18" x14ac:dyDescent="0.25">
      <c r="A18" s="29">
        <f>'[1]9_FARMASI'!A16</f>
        <v>8</v>
      </c>
      <c r="B18" s="29" t="str">
        <f>'[1]9_FARMASI'!B16</f>
        <v xml:space="preserve"> Lombok Utara</v>
      </c>
      <c r="C18" s="29">
        <f>'[1]9_FARMASI'!C16</f>
        <v>8</v>
      </c>
      <c r="D18" s="30">
        <v>16</v>
      </c>
      <c r="E18" s="30">
        <v>110</v>
      </c>
      <c r="F18" s="30">
        <v>19</v>
      </c>
      <c r="G18" s="30">
        <v>268</v>
      </c>
      <c r="H18" s="30">
        <f t="shared" si="4"/>
        <v>413</v>
      </c>
      <c r="I18" s="30">
        <v>10</v>
      </c>
      <c r="J18" s="31">
        <f t="shared" si="3"/>
        <v>62.5</v>
      </c>
      <c r="K18" s="30">
        <v>67</v>
      </c>
      <c r="L18" s="31">
        <f t="shared" si="0"/>
        <v>60.909090909090914</v>
      </c>
      <c r="M18" s="30">
        <v>13</v>
      </c>
      <c r="N18" s="31">
        <f t="shared" si="1"/>
        <v>68.421052631578945</v>
      </c>
      <c r="O18" s="30">
        <v>128</v>
      </c>
      <c r="P18" s="31">
        <f t="shared" si="2"/>
        <v>47.761194029850742</v>
      </c>
      <c r="Q18" s="30">
        <f t="shared" si="5"/>
        <v>218</v>
      </c>
      <c r="R18" s="32">
        <f t="shared" si="6"/>
        <v>52.784503631961257</v>
      </c>
    </row>
    <row r="19" spans="1:18" x14ac:dyDescent="0.25">
      <c r="A19" s="29">
        <f>'[1]9_FARMASI'!A17</f>
        <v>9</v>
      </c>
      <c r="B19" s="29" t="str">
        <f>'[1]9_FARMASI'!B17</f>
        <v xml:space="preserve"> Kota Mataram</v>
      </c>
      <c r="C19" s="29">
        <f>'[1]9_FARMASI'!C17</f>
        <v>11</v>
      </c>
      <c r="D19" s="30">
        <v>123</v>
      </c>
      <c r="E19" s="30">
        <v>443</v>
      </c>
      <c r="F19" s="30">
        <v>163</v>
      </c>
      <c r="G19" s="30">
        <v>1038</v>
      </c>
      <c r="H19" s="30">
        <f t="shared" si="4"/>
        <v>1767</v>
      </c>
      <c r="I19" s="30">
        <v>14</v>
      </c>
      <c r="J19" s="31">
        <f t="shared" si="3"/>
        <v>11.38211382113821</v>
      </c>
      <c r="K19" s="30">
        <v>53</v>
      </c>
      <c r="L19" s="31">
        <f t="shared" si="0"/>
        <v>11.963882618510159</v>
      </c>
      <c r="M19" s="30">
        <v>142</v>
      </c>
      <c r="N19" s="31">
        <f t="shared" si="1"/>
        <v>87.116564417177912</v>
      </c>
      <c r="O19" s="30">
        <v>79</v>
      </c>
      <c r="P19" s="31">
        <f t="shared" si="2"/>
        <v>7.6107899807321768</v>
      </c>
      <c r="Q19" s="30">
        <f t="shared" si="5"/>
        <v>288</v>
      </c>
      <c r="R19" s="32">
        <f t="shared" si="6"/>
        <v>16.298811544991512</v>
      </c>
    </row>
    <row r="20" spans="1:18" x14ac:dyDescent="0.25">
      <c r="A20" s="29">
        <f>'[1]9_FARMASI'!A18</f>
        <v>10</v>
      </c>
      <c r="B20" s="29" t="str">
        <f>'[1]9_FARMASI'!B18</f>
        <v xml:space="preserve"> Kota Bima</v>
      </c>
      <c r="C20" s="29">
        <f>'[1]9_FARMASI'!C18</f>
        <v>7</v>
      </c>
      <c r="D20" s="30">
        <v>28</v>
      </c>
      <c r="E20" s="30">
        <v>75</v>
      </c>
      <c r="F20" s="30">
        <v>64</v>
      </c>
      <c r="G20" s="30">
        <v>417</v>
      </c>
      <c r="H20" s="30">
        <f t="shared" si="4"/>
        <v>584</v>
      </c>
      <c r="I20" s="30">
        <v>20</v>
      </c>
      <c r="J20" s="31">
        <f t="shared" si="3"/>
        <v>71.428571428571431</v>
      </c>
      <c r="K20" s="30">
        <v>62</v>
      </c>
      <c r="L20" s="31">
        <f t="shared" si="0"/>
        <v>82.666666666666671</v>
      </c>
      <c r="M20" s="30">
        <v>53</v>
      </c>
      <c r="N20" s="31">
        <f t="shared" si="1"/>
        <v>82.8125</v>
      </c>
      <c r="O20" s="30">
        <v>278</v>
      </c>
      <c r="P20" s="31">
        <f t="shared" si="2"/>
        <v>66.666666666666657</v>
      </c>
      <c r="Q20" s="30">
        <f t="shared" si="5"/>
        <v>413</v>
      </c>
      <c r="R20" s="32">
        <f t="shared" si="6"/>
        <v>70.719178082191775</v>
      </c>
    </row>
    <row r="21" spans="1:18" x14ac:dyDescent="0.25">
      <c r="A21" s="33"/>
      <c r="B21" s="33"/>
      <c r="C21" s="33"/>
      <c r="D21" s="30"/>
      <c r="E21" s="30"/>
      <c r="F21" s="30"/>
      <c r="G21" s="30"/>
      <c r="H21" s="30"/>
      <c r="I21" s="30"/>
      <c r="J21" s="31"/>
      <c r="K21" s="30"/>
      <c r="L21" s="31"/>
      <c r="M21" s="30"/>
      <c r="N21" s="31"/>
      <c r="O21" s="30"/>
      <c r="P21" s="31"/>
      <c r="Q21" s="30"/>
      <c r="R21" s="32"/>
    </row>
    <row r="22" spans="1:18" ht="16.5" thickBot="1" x14ac:dyDescent="0.3">
      <c r="A22" s="34" t="s">
        <v>18</v>
      </c>
      <c r="B22" s="35"/>
      <c r="C22" s="36"/>
      <c r="D22" s="37">
        <f t="shared" ref="D22:I22" si="7">SUM(D11:D21)</f>
        <v>539</v>
      </c>
      <c r="E22" s="37">
        <f t="shared" si="7"/>
        <v>1842</v>
      </c>
      <c r="F22" s="37">
        <f t="shared" si="7"/>
        <v>867</v>
      </c>
      <c r="G22" s="37">
        <f t="shared" si="7"/>
        <v>5708</v>
      </c>
      <c r="H22" s="37">
        <f t="shared" si="7"/>
        <v>8956</v>
      </c>
      <c r="I22" s="37">
        <f t="shared" si="7"/>
        <v>247</v>
      </c>
      <c r="J22" s="38">
        <f>I22/D22*100</f>
        <v>45.82560296846011</v>
      </c>
      <c r="K22" s="37">
        <f>SUM(K11:K21)</f>
        <v>1034</v>
      </c>
      <c r="L22" s="38">
        <f>K22/E22*100</f>
        <v>56.134636264929426</v>
      </c>
      <c r="M22" s="37">
        <f>SUM(M11:M21)</f>
        <v>701</v>
      </c>
      <c r="N22" s="38">
        <f>M22/F22*100</f>
        <v>80.853517877739336</v>
      </c>
      <c r="O22" s="37">
        <f>SUM(O11:O21)</f>
        <v>2373</v>
      </c>
      <c r="P22" s="38">
        <f>O22/G22*100</f>
        <v>41.573230553608973</v>
      </c>
      <c r="Q22" s="37">
        <f>SUM(Q11:Q21)</f>
        <v>4355</v>
      </c>
      <c r="R22" s="39">
        <f>Q22/H22*100</f>
        <v>48.626619026351051</v>
      </c>
    </row>
    <row r="23" spans="1:18" s="41" customForma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x14ac:dyDescent="0.25">
      <c r="A24" s="42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6" spans="1:18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</sheetData>
  <mergeCells count="16">
    <mergeCell ref="H8:H9"/>
    <mergeCell ref="I8:J8"/>
    <mergeCell ref="K8:L8"/>
    <mergeCell ref="M8:N8"/>
    <mergeCell ref="O8:P8"/>
    <mergeCell ref="Q8:R8"/>
    <mergeCell ref="A3:R3"/>
    <mergeCell ref="A7:A9"/>
    <mergeCell ref="B7:B9"/>
    <mergeCell ref="C7:C9"/>
    <mergeCell ref="D7:H7"/>
    <mergeCell ref="I7:R7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2021-06-25T08:05:10Z</dcterms:created>
  <dcterms:modified xsi:type="dcterms:W3CDTF">2021-06-25T08:07:23Z</dcterms:modified>
</cp:coreProperties>
</file>